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995" tabRatio="750" activeTab="1"/>
  </bookViews>
  <sheets>
    <sheet name="Титул" sheetId="1" r:id="rId1"/>
    <sheet name="План" sheetId="2" r:id="rId2"/>
    <sheet name="Start" sheetId="3" state="hidden" r:id="rId3"/>
  </sheets>
  <definedNames>
    <definedName name="_xlnm.Print_Area" localSheetId="1">'План'!$A$1:$N$82</definedName>
  </definedNames>
  <calcPr fullCalcOnLoad="1"/>
</workbook>
</file>

<file path=xl/sharedStrings.xml><?xml version="1.0" encoding="utf-8"?>
<sst xmlns="http://schemas.openxmlformats.org/spreadsheetml/2006/main" count="232" uniqueCount="176">
  <si>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</si>
  <si>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</si>
  <si>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</si>
  <si>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</si>
  <si>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</si>
  <si>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</si>
  <si>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</si>
  <si>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</si>
  <si>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</si>
  <si>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Математика</t>
  </si>
  <si>
    <t>Индекс</t>
  </si>
  <si>
    <t>Самостоятельная</t>
  </si>
  <si>
    <t>Производственная практика</t>
  </si>
  <si>
    <t>Учебная практика</t>
  </si>
  <si>
    <t>Утверждаю</t>
  </si>
  <si>
    <t>директор</t>
  </si>
  <si>
    <t xml:space="preserve">                                                                                               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</si>
  <si>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</si>
  <si>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</si>
  <si>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</si>
  <si>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</si>
  <si>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</si>
  <si>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</si>
  <si>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</si>
  <si>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</si>
  <si>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</si>
  <si>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</si>
  <si>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</si>
  <si>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</si>
  <si>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</si>
  <si>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</si>
  <si>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</si>
  <si>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</si>
  <si>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</si>
  <si>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</si>
  <si>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</si>
  <si>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</si>
  <si>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</si>
  <si>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</si>
  <si>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</si>
  <si>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</si>
  <si>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</si>
  <si>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</si>
  <si>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</si>
  <si>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</si>
  <si>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</si>
  <si>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</si>
  <si>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</si>
  <si>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</si>
  <si>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</si>
  <si>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</si>
  <si>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</si>
  <si>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</si>
  <si>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</si>
  <si>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</si>
  <si>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</si>
  <si>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</si>
  <si>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</si>
  <si>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</si>
  <si>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ОП.00</t>
  </si>
  <si>
    <t>МДК 02.01</t>
  </si>
  <si>
    <t>МДК 03.01</t>
  </si>
  <si>
    <t>МДК 04.01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</si>
  <si>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</si>
  <si>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</si>
  <si>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</si>
  <si>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</si>
  <si>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</si>
  <si>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</si>
  <si>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ОД .00</t>
  </si>
  <si>
    <t>МДК 02.02</t>
  </si>
  <si>
    <t>МДК 05.01</t>
  </si>
  <si>
    <t xml:space="preserve">Распределение обязательной нагрузки по курсам и семестрам 
(час семестр)
</t>
  </si>
  <si>
    <t>23  недели</t>
  </si>
  <si>
    <t>Нагрузка во взоимодействии с преподователями</t>
  </si>
  <si>
    <t>Всего  учебных занятий</t>
  </si>
  <si>
    <t>Формы прмежуточной аттестации</t>
  </si>
  <si>
    <t>Максимальная учебная нагрузка</t>
  </si>
  <si>
    <t>в том чесле</t>
  </si>
  <si>
    <t>Лекции</t>
  </si>
  <si>
    <t>ЛПЗ, Включая семинары</t>
  </si>
  <si>
    <t>дз</t>
  </si>
  <si>
    <t>оуд.07</t>
  </si>
  <si>
    <t>ОУД.08</t>
  </si>
  <si>
    <t>Физика</t>
  </si>
  <si>
    <t>Химия</t>
  </si>
  <si>
    <t>Биология</t>
  </si>
  <si>
    <t>икр</t>
  </si>
  <si>
    <t>П-00</t>
  </si>
  <si>
    <t>дз,э</t>
  </si>
  <si>
    <t>Всего часов обучения</t>
  </si>
  <si>
    <t>кр.э</t>
  </si>
  <si>
    <t>кр</t>
  </si>
  <si>
    <t>ОУД.11</t>
  </si>
  <si>
    <t>ОУД.П.</t>
  </si>
  <si>
    <t>ОУД.15</t>
  </si>
  <si>
    <t>Стандартизация и метрология</t>
  </si>
  <si>
    <t>Финансовая грамотность</t>
  </si>
  <si>
    <t>Профессиональные модули</t>
  </si>
  <si>
    <t>МДК 01.01</t>
  </si>
  <si>
    <t>УП 01</t>
  </si>
  <si>
    <t>Технология приготовления теста для мучных кондитерских изделий</t>
  </si>
  <si>
    <t>УП 02.01</t>
  </si>
  <si>
    <t>УП 02.02</t>
  </si>
  <si>
    <t>УП 03.01</t>
  </si>
  <si>
    <t>МДК 03.02</t>
  </si>
  <si>
    <t>Технологии разделки мучных кондитерских изделий</t>
  </si>
  <si>
    <t>УП 03.02</t>
  </si>
  <si>
    <t>ПП 02</t>
  </si>
  <si>
    <t>ПП 03</t>
  </si>
  <si>
    <t>МДК 04.02</t>
  </si>
  <si>
    <t>Технологии приготовления выпечных полуфабрикатов и отделки мучных кондитерских изделий</t>
  </si>
  <si>
    <t>УП 04.01</t>
  </si>
  <si>
    <t>УП 04.02</t>
  </si>
  <si>
    <t>ПП 04</t>
  </si>
  <si>
    <t>Технология упаковки и укладки готовой продукции</t>
  </si>
  <si>
    <t>УП 05.01</t>
  </si>
  <si>
    <t>ПП 05</t>
  </si>
  <si>
    <t>Дополнительные учебные предметы</t>
  </si>
  <si>
    <t>Техническое оснащение и организация рабочего места</t>
  </si>
  <si>
    <t>ОП</t>
  </si>
  <si>
    <t>Общепрофессиональный цикл</t>
  </si>
  <si>
    <t>ОПД 01</t>
  </si>
  <si>
    <t>Основы микробиологии, санитарии и гигиены в пищевом производстве</t>
  </si>
  <si>
    <t>ОПД 02</t>
  </si>
  <si>
    <t>ОПД 03</t>
  </si>
  <si>
    <t>Обязательное обучение</t>
  </si>
  <si>
    <t>Общеобразовательная подготовка</t>
  </si>
  <si>
    <t>Наименование циклов, разделов,
дисциплин, профессиональных модулей, МДК, практик</t>
  </si>
  <si>
    <t>Профессиональная подготовка</t>
  </si>
  <si>
    <t>Обществознание (вкл.экономику и право)</t>
  </si>
  <si>
    <t>ПМ 01</t>
  </si>
  <si>
    <t xml:space="preserve">Размножение и выращивание дрожжей      </t>
  </si>
  <si>
    <t>ПМ 02</t>
  </si>
  <si>
    <t>Приготовление теста</t>
  </si>
  <si>
    <t>ПМ 03</t>
  </si>
  <si>
    <t>Разделка теста</t>
  </si>
  <si>
    <t>Технологии деления теста, формирование тестовых заготовок</t>
  </si>
  <si>
    <t>ПМ 04</t>
  </si>
  <si>
    <t>ПМ 05</t>
  </si>
  <si>
    <t>Укладка и упаковка готовой продукции</t>
  </si>
  <si>
    <t>22 недели</t>
  </si>
  <si>
    <t>ФК.00</t>
  </si>
  <si>
    <t>факультативные предметы</t>
  </si>
  <si>
    <t xml:space="preserve">всего </t>
  </si>
  <si>
    <t>экзамен</t>
  </si>
  <si>
    <t>дифференцированных зачетов</t>
  </si>
  <si>
    <t>квалификационный экзамен</t>
  </si>
  <si>
    <t>государственный экзамен</t>
  </si>
  <si>
    <t>Индивидуальный проект</t>
  </si>
  <si>
    <t>Поведение на рынке труда</t>
  </si>
  <si>
    <t>Промежуточная аттестация (3 недели)</t>
  </si>
  <si>
    <t>Государственная итоговая аттестация (2 недели)</t>
  </si>
  <si>
    <t>Консультации на учебную группу из расчета 4 часа на одного студента в год (всего 240 часов)</t>
  </si>
  <si>
    <t>Учебная практика (15 недель)</t>
  </si>
  <si>
    <t>Производственная практика (24 недели)</t>
  </si>
  <si>
    <t xml:space="preserve"> «Пекарь» </t>
  </si>
  <si>
    <t>Пекарь, кондитер</t>
  </si>
  <si>
    <t>2 г 10м</t>
  </si>
  <si>
    <t>естественнонаучный</t>
  </si>
  <si>
    <t>кр,э</t>
  </si>
  <si>
    <t>Безопасность жизнидеятельности</t>
  </si>
  <si>
    <t>Экономические и правовые основы производственной деятельности</t>
  </si>
  <si>
    <t>Технологии производства дрожжей</t>
  </si>
  <si>
    <t>Технология приготовления теста для хлебобулочных изделий</t>
  </si>
  <si>
    <t>Термическая обработка теста и отделка поверхности хебобулочных изделий</t>
  </si>
  <si>
    <t>Технологии выпекания хлеба, хлебобулочных, бараночных изделий и сушки</t>
  </si>
  <si>
    <t>Учебная нагрузка обучающихся (час)</t>
  </si>
  <si>
    <t>УД.01</t>
  </si>
  <si>
    <t>УД.02</t>
  </si>
  <si>
    <t>УД.03</t>
  </si>
  <si>
    <t>УД,04</t>
  </si>
  <si>
    <t>ОПД.В.04</t>
  </si>
  <si>
    <t>22недели</t>
  </si>
  <si>
    <t>Дисциплины и МДК (77 недель)</t>
  </si>
  <si>
    <t xml:space="preserve">2021-2024 учебный год
основной профессиональной образовательной программы среднего профессионального образования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</si>
</sst>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#,###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80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>
      <alignment/>
      <protection/>
    </xf>
    <xf numFmtId="181" fontId="0" fillId="0" borderId="0">
      <alignment/>
      <protection/>
    </xf>
    <xf numFmtId="0" fontId="54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55">
      <alignment/>
      <protection/>
    </xf>
    <xf numFmtId="0" fontId="0" fillId="32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2" borderId="0" xfId="55" applyFont="1" applyFill="1" applyBorder="1" applyAlignment="1" applyProtection="1">
      <alignment horizontal="center" vertical="center"/>
      <protection locked="0"/>
    </xf>
    <xf numFmtId="0" fontId="4" fillId="32" borderId="0" xfId="55" applyFont="1" applyFill="1" applyBorder="1" applyAlignment="1" applyProtection="1">
      <alignment horizontal="left" vertical="center"/>
      <protection locked="0"/>
    </xf>
    <xf numFmtId="0" fontId="4" fillId="32" borderId="0" xfId="55" applyFont="1" applyFill="1" applyBorder="1" applyAlignment="1" applyProtection="1">
      <alignment horizontal="left" vertical="top"/>
      <protection locked="0"/>
    </xf>
    <xf numFmtId="0" fontId="0" fillId="33" borderId="0" xfId="55" applyFill="1">
      <alignment/>
      <protection/>
    </xf>
    <xf numFmtId="0" fontId="0" fillId="33" borderId="10" xfId="55" applyFill="1" applyBorder="1">
      <alignment/>
      <protection/>
    </xf>
    <xf numFmtId="0" fontId="0" fillId="4" borderId="0" xfId="55" applyFill="1">
      <alignment/>
      <protection/>
    </xf>
    <xf numFmtId="0" fontId="0" fillId="34" borderId="0" xfId="55" applyFill="1">
      <alignment/>
      <protection/>
    </xf>
    <xf numFmtId="0" fontId="0" fillId="0" borderId="10" xfId="55" applyBorder="1">
      <alignment/>
      <protection/>
    </xf>
    <xf numFmtId="0" fontId="3" fillId="33" borderId="0" xfId="55" applyFont="1" applyFill="1">
      <alignment/>
      <protection/>
    </xf>
    <xf numFmtId="0" fontId="0" fillId="33" borderId="11" xfId="55" applyFill="1" applyBorder="1">
      <alignment/>
      <protection/>
    </xf>
    <xf numFmtId="0" fontId="0" fillId="33" borderId="0" xfId="55" applyFill="1" applyAlignment="1">
      <alignment horizontal="center" vertical="center"/>
      <protection/>
    </xf>
    <xf numFmtId="0" fontId="0" fillId="33" borderId="0" xfId="55" applyFill="1" applyBorder="1">
      <alignment/>
      <protection/>
    </xf>
    <xf numFmtId="0" fontId="0" fillId="0" borderId="0" xfId="55" applyAlignment="1">
      <alignment wrapText="1"/>
      <protection/>
    </xf>
    <xf numFmtId="0" fontId="13" fillId="32" borderId="10" xfId="55" applyFont="1" applyFill="1" applyBorder="1" applyAlignment="1" applyProtection="1">
      <alignment horizontal="center" vertical="center"/>
      <protection locked="0"/>
    </xf>
    <xf numFmtId="0" fontId="13" fillId="35" borderId="10" xfId="55" applyFont="1" applyFill="1" applyBorder="1" applyAlignment="1" applyProtection="1">
      <alignment horizontal="center" vertical="center" textRotation="90"/>
      <protection locked="0"/>
    </xf>
    <xf numFmtId="0" fontId="13" fillId="32" borderId="12" xfId="55" applyFont="1" applyFill="1" applyBorder="1" applyAlignment="1" applyProtection="1">
      <alignment horizontal="center" vertical="center"/>
      <protection locked="0"/>
    </xf>
    <xf numFmtId="0" fontId="13" fillId="32" borderId="13" xfId="55" applyFont="1" applyFill="1" applyBorder="1" applyAlignment="1" applyProtection="1">
      <alignment horizontal="center" vertical="center"/>
      <protection locked="0"/>
    </xf>
    <xf numFmtId="0" fontId="13" fillId="32" borderId="14" xfId="55" applyFont="1" applyFill="1" applyBorder="1" applyAlignment="1" applyProtection="1">
      <alignment horizontal="center" vertical="center"/>
      <protection locked="0"/>
    </xf>
    <xf numFmtId="0" fontId="13" fillId="35" borderId="12" xfId="55" applyFont="1" applyFill="1" applyBorder="1" applyAlignment="1" applyProtection="1">
      <alignment horizontal="center" vertical="center"/>
      <protection locked="0"/>
    </xf>
    <xf numFmtId="0" fontId="13" fillId="35" borderId="10" xfId="55" applyFont="1" applyFill="1" applyBorder="1" applyAlignment="1" applyProtection="1">
      <alignment horizontal="center" vertical="center"/>
      <protection locked="0"/>
    </xf>
    <xf numFmtId="0" fontId="13" fillId="36" borderId="10" xfId="55" applyNumberFormat="1" applyFont="1" applyFill="1" applyBorder="1" applyAlignment="1" applyProtection="1">
      <alignment horizontal="center" vertical="center"/>
      <protection locked="0"/>
    </xf>
    <xf numFmtId="0" fontId="15" fillId="36" borderId="11" xfId="55" applyNumberFormat="1" applyFont="1" applyFill="1" applyBorder="1" applyAlignment="1" applyProtection="1">
      <alignment horizontal="center" vertical="center"/>
      <protection locked="0"/>
    </xf>
    <xf numFmtId="0" fontId="14" fillId="37" borderId="10" xfId="55" applyNumberFormat="1" applyFont="1" applyFill="1" applyBorder="1" applyAlignment="1" applyProtection="1">
      <alignment horizontal="center" vertical="center"/>
      <protection locked="0"/>
    </xf>
    <xf numFmtId="0" fontId="14" fillId="37" borderId="15" xfId="55" applyNumberFormat="1" applyFont="1" applyFill="1" applyBorder="1" applyAlignment="1">
      <alignment horizontal="left" vertical="center" wrapText="1"/>
      <protection/>
    </xf>
    <xf numFmtId="0" fontId="13" fillId="37" borderId="10" xfId="55" applyNumberFormat="1" applyFont="1" applyFill="1" applyBorder="1" applyAlignment="1" applyProtection="1">
      <alignment horizontal="center" vertical="center"/>
      <protection locked="0"/>
    </xf>
    <xf numFmtId="0" fontId="16" fillId="37" borderId="10" xfId="55" applyNumberFormat="1" applyFont="1" applyFill="1" applyBorder="1" applyAlignment="1" applyProtection="1">
      <alignment horizontal="center" vertical="center"/>
      <protection locked="0"/>
    </xf>
    <xf numFmtId="0" fontId="17" fillId="38" borderId="10" xfId="55" applyNumberFormat="1" applyFont="1" applyFill="1" applyBorder="1" applyAlignment="1" applyProtection="1">
      <alignment horizontal="center" vertical="center"/>
      <protection locked="0"/>
    </xf>
    <xf numFmtId="0" fontId="14" fillId="38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38" borderId="10" xfId="55" applyNumberFormat="1" applyFont="1" applyFill="1" applyBorder="1" applyAlignment="1" applyProtection="1">
      <alignment horizontal="center" vertical="center"/>
      <protection locked="0"/>
    </xf>
    <xf numFmtId="0" fontId="14" fillId="38" borderId="11" xfId="55" applyNumberFormat="1" applyFont="1" applyFill="1" applyBorder="1" applyAlignment="1" applyProtection="1">
      <alignment horizontal="center" vertical="center"/>
      <protection locked="0"/>
    </xf>
    <xf numFmtId="0" fontId="17" fillId="32" borderId="10" xfId="55" applyNumberFormat="1" applyFont="1" applyFill="1" applyBorder="1" applyAlignment="1" applyProtection="1">
      <alignment horizontal="center" vertical="center"/>
      <protection locked="0"/>
    </xf>
    <xf numFmtId="0" fontId="17" fillId="32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32" borderId="10" xfId="55" applyNumberFormat="1" applyFont="1" applyFill="1" applyBorder="1" applyAlignment="1" applyProtection="1">
      <alignment horizontal="center" vertical="center"/>
      <protection locked="0"/>
    </xf>
    <xf numFmtId="0" fontId="13" fillId="32" borderId="10" xfId="55" applyNumberFormat="1" applyFont="1" applyFill="1" applyBorder="1" applyAlignment="1">
      <alignment horizontal="center" vertical="center"/>
      <protection/>
    </xf>
    <xf numFmtId="0" fontId="14" fillId="39" borderId="10" xfId="55" applyNumberFormat="1" applyFont="1" applyFill="1" applyBorder="1" applyAlignment="1" applyProtection="1">
      <alignment horizontal="center" vertical="center"/>
      <protection locked="0"/>
    </xf>
    <xf numFmtId="0" fontId="14" fillId="39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39" borderId="10" xfId="55" applyNumberFormat="1" applyFont="1" applyFill="1" applyBorder="1" applyAlignment="1" applyProtection="1">
      <alignment horizontal="center" vertical="center"/>
      <protection locked="0"/>
    </xf>
    <xf numFmtId="0" fontId="14" fillId="39" borderId="10" xfId="55" applyFont="1" applyFill="1" applyBorder="1" applyAlignment="1">
      <alignment horizontal="center" vertical="center"/>
      <protection/>
    </xf>
    <xf numFmtId="0" fontId="14" fillId="39" borderId="15" xfId="55" applyFont="1" applyFill="1" applyBorder="1" applyAlignment="1">
      <alignment horizontal="left" vertical="center" wrapText="1"/>
      <protection/>
    </xf>
    <xf numFmtId="0" fontId="17" fillId="32" borderId="10" xfId="55" applyFont="1" applyFill="1" applyBorder="1" applyAlignment="1">
      <alignment horizontal="center" vertical="center"/>
      <protection/>
    </xf>
    <xf numFmtId="0" fontId="13" fillId="32" borderId="10" xfId="55" applyFont="1" applyFill="1" applyBorder="1" applyAlignment="1">
      <alignment horizontal="center" vertical="center"/>
      <protection/>
    </xf>
    <xf numFmtId="0" fontId="17" fillId="32" borderId="15" xfId="55" applyFont="1" applyFill="1" applyBorder="1" applyAlignment="1">
      <alignment horizontal="left" vertical="center" wrapText="1"/>
      <protection/>
    </xf>
    <xf numFmtId="0" fontId="17" fillId="32" borderId="10" xfId="55" applyNumberFormat="1" applyFont="1" applyFill="1" applyBorder="1" applyAlignment="1">
      <alignment horizontal="center" vertical="center"/>
      <protection/>
    </xf>
    <xf numFmtId="0" fontId="17" fillId="33" borderId="14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/>
    </xf>
    <xf numFmtId="0" fontId="17" fillId="32" borderId="16" xfId="55" applyNumberFormat="1" applyFont="1" applyFill="1" applyBorder="1" applyAlignment="1">
      <alignment vertical="center" wrapText="1"/>
      <protection/>
    </xf>
    <xf numFmtId="16" fontId="17" fillId="32" borderId="10" xfId="55" applyNumberFormat="1" applyFont="1" applyFill="1" applyBorder="1" applyAlignment="1">
      <alignment horizontal="center" vertical="center" wrapText="1"/>
      <protection/>
    </xf>
    <xf numFmtId="0" fontId="17" fillId="10" borderId="10" xfId="0" applyNumberFormat="1" applyFont="1" applyFill="1" applyBorder="1" applyAlignment="1">
      <alignment horizontal="center" vertical="center"/>
    </xf>
    <xf numFmtId="0" fontId="14" fillId="36" borderId="16" xfId="55" applyNumberFormat="1" applyFont="1" applyFill="1" applyBorder="1" applyAlignment="1">
      <alignment vertical="center" wrapText="1"/>
      <protection/>
    </xf>
    <xf numFmtId="0" fontId="13" fillId="36" borderId="10" xfId="55" applyNumberFormat="1" applyFont="1" applyFill="1" applyBorder="1" applyAlignment="1">
      <alignment vertical="center"/>
      <protection/>
    </xf>
    <xf numFmtId="0" fontId="13" fillId="4" borderId="10" xfId="55" applyFont="1" applyFill="1" applyBorder="1" applyAlignment="1">
      <alignment horizontal="center" vertical="center" textRotation="90"/>
      <protection/>
    </xf>
    <xf numFmtId="0" fontId="13" fillId="4" borderId="10" xfId="55" applyFont="1" applyFill="1" applyBorder="1">
      <alignment/>
      <protection/>
    </xf>
    <xf numFmtId="16" fontId="17" fillId="33" borderId="0" xfId="0" applyNumberFormat="1" applyFont="1" applyFill="1" applyBorder="1" applyAlignment="1">
      <alignment/>
    </xf>
    <xf numFmtId="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55" applyNumberFormat="1" applyFont="1" applyFill="1" applyBorder="1" applyAlignment="1">
      <alignment horizontal="center" vertical="center"/>
      <protection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4" fillId="39" borderId="11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6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3" fillId="0" borderId="12" xfId="55" applyNumberFormat="1" applyFont="1" applyFill="1" applyBorder="1" applyAlignment="1" applyProtection="1">
      <alignment horizontal="center" vertical="center"/>
      <protection locked="0"/>
    </xf>
    <xf numFmtId="0" fontId="13" fillId="0" borderId="12" xfId="55" applyNumberFormat="1" applyFont="1" applyFill="1" applyBorder="1" applyAlignment="1">
      <alignment horizontal="center" vertical="center"/>
      <protection/>
    </xf>
    <xf numFmtId="0" fontId="17" fillId="0" borderId="10" xfId="55" applyNumberFormat="1" applyFont="1" applyFill="1" applyBorder="1" applyAlignment="1">
      <alignment horizontal="center" vertical="center"/>
      <protection/>
    </xf>
    <xf numFmtId="0" fontId="0" fillId="0" borderId="0" xfId="55" applyFill="1">
      <alignment/>
      <protection/>
    </xf>
    <xf numFmtId="0" fontId="14" fillId="40" borderId="10" xfId="55" applyNumberFormat="1" applyFont="1" applyFill="1" applyBorder="1" applyAlignment="1">
      <alignment horizontal="center" vertical="center"/>
      <protection/>
    </xf>
    <xf numFmtId="0" fontId="14" fillId="40" borderId="16" xfId="55" applyNumberFormat="1" applyFont="1" applyFill="1" applyBorder="1" applyAlignment="1">
      <alignment vertical="center" wrapText="1"/>
      <protection/>
    </xf>
    <xf numFmtId="0" fontId="16" fillId="40" borderId="10" xfId="55" applyNumberFormat="1" applyFont="1" applyFill="1" applyBorder="1" applyAlignment="1">
      <alignment horizontal="center" vertical="center"/>
      <protection/>
    </xf>
    <xf numFmtId="0" fontId="16" fillId="40" borderId="17" xfId="55" applyNumberFormat="1" applyFont="1" applyFill="1" applyBorder="1" applyAlignment="1">
      <alignment horizontal="center" vertical="center" wrapText="1"/>
      <protection/>
    </xf>
    <xf numFmtId="0" fontId="17" fillId="0" borderId="16" xfId="55" applyNumberFormat="1" applyFont="1" applyFill="1" applyBorder="1" applyAlignment="1">
      <alignment vertical="center" wrapText="1"/>
      <protection/>
    </xf>
    <xf numFmtId="0" fontId="13" fillId="0" borderId="10" xfId="55" applyNumberFormat="1" applyFont="1" applyFill="1" applyBorder="1" applyAlignment="1">
      <alignment vertical="center"/>
      <protection/>
    </xf>
    <xf numFmtId="0" fontId="13" fillId="0" borderId="17" xfId="55" applyNumberFormat="1" applyFont="1" applyFill="1" applyBorder="1" applyAlignment="1">
      <alignment vertical="center" wrapText="1"/>
      <protection/>
    </xf>
    <xf numFmtId="0" fontId="13" fillId="0" borderId="18" xfId="55" applyNumberFormat="1" applyFont="1" applyFill="1" applyBorder="1" applyAlignment="1">
      <alignment horizontal="center" vertical="center"/>
      <protection/>
    </xf>
    <xf numFmtId="0" fontId="13" fillId="0" borderId="18" xfId="55" applyNumberFormat="1" applyFont="1" applyFill="1" applyBorder="1" applyAlignment="1">
      <alignment horizontal="center" vertical="center" wrapText="1"/>
      <protection/>
    </xf>
    <xf numFmtId="0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17" xfId="55" applyNumberFormat="1" applyFont="1" applyFill="1" applyBorder="1" applyAlignment="1">
      <alignment horizontal="center" vertical="center" wrapText="1"/>
      <protection/>
    </xf>
    <xf numFmtId="0" fontId="14" fillId="39" borderId="11" xfId="55" applyFont="1" applyFill="1" applyBorder="1" applyAlignment="1">
      <alignment horizontal="center" vertical="center"/>
      <protection/>
    </xf>
    <xf numFmtId="0" fontId="12" fillId="33" borderId="0" xfId="55" applyFont="1" applyFill="1">
      <alignment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14" fillId="35" borderId="10" xfId="55" applyFont="1" applyFill="1" applyBorder="1" applyAlignment="1">
      <alignment horizontal="center" vertical="center"/>
      <protection/>
    </xf>
    <xf numFmtId="0" fontId="14" fillId="35" borderId="15" xfId="55" applyFont="1" applyFill="1" applyBorder="1" applyAlignment="1">
      <alignment horizontal="left" vertical="center" wrapText="1"/>
      <protection/>
    </xf>
    <xf numFmtId="0" fontId="16" fillId="35" borderId="10" xfId="55" applyFont="1" applyFill="1" applyBorder="1" applyAlignment="1">
      <alignment horizontal="center" vertical="center"/>
      <protection/>
    </xf>
    <xf numFmtId="0" fontId="16" fillId="4" borderId="11" xfId="55" applyFont="1" applyFill="1" applyBorder="1" applyAlignment="1">
      <alignment horizontal="center" vertical="center"/>
      <protection/>
    </xf>
    <xf numFmtId="0" fontId="3" fillId="4" borderId="0" xfId="55" applyFont="1" applyFill="1">
      <alignment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7" fillId="0" borderId="15" xfId="55" applyFont="1" applyFill="1" applyBorder="1" applyAlignment="1">
      <alignment horizontal="left" vertical="center" wrapText="1"/>
      <protection/>
    </xf>
    <xf numFmtId="0" fontId="12" fillId="0" borderId="0" xfId="55" applyFont="1" applyFill="1">
      <alignment/>
      <protection/>
    </xf>
    <xf numFmtId="0" fontId="16" fillId="35" borderId="11" xfId="55" applyFont="1" applyFill="1" applyBorder="1" applyAlignment="1">
      <alignment horizontal="center" vertical="center"/>
      <protection/>
    </xf>
    <xf numFmtId="0" fontId="14" fillId="35" borderId="16" xfId="55" applyNumberFormat="1" applyFont="1" applyFill="1" applyBorder="1" applyAlignment="1">
      <alignment vertical="center" wrapText="1"/>
      <protection/>
    </xf>
    <xf numFmtId="16" fontId="14" fillId="4" borderId="10" xfId="0" applyNumberFormat="1" applyFont="1" applyFill="1" applyBorder="1" applyAlignment="1">
      <alignment/>
    </xf>
    <xf numFmtId="0" fontId="16" fillId="35" borderId="10" xfId="55" applyNumberFormat="1" applyFont="1" applyFill="1" applyBorder="1" applyAlignment="1">
      <alignment horizontal="center" vertical="center"/>
      <protection/>
    </xf>
    <xf numFmtId="0" fontId="16" fillId="35" borderId="17" xfId="55" applyNumberFormat="1" applyFont="1" applyFill="1" applyBorder="1" applyAlignment="1">
      <alignment horizontal="center" vertical="center" wrapText="1"/>
      <protection/>
    </xf>
    <xf numFmtId="0" fontId="17" fillId="0" borderId="15" xfId="55" applyNumberFormat="1" applyFont="1" applyFill="1" applyBorder="1" applyAlignment="1">
      <alignment vertical="center" wrapText="1"/>
      <protection/>
    </xf>
    <xf numFmtId="0" fontId="13" fillId="0" borderId="10" xfId="55" applyNumberFormat="1" applyFont="1" applyFill="1" applyBorder="1" applyAlignment="1">
      <alignment vertical="center" wrapText="1"/>
      <protection/>
    </xf>
    <xf numFmtId="0" fontId="13" fillId="0" borderId="10" xfId="55" applyFont="1" applyFill="1" applyBorder="1" applyAlignment="1">
      <alignment vertical="center"/>
      <protection/>
    </xf>
    <xf numFmtId="0" fontId="0" fillId="0" borderId="0" xfId="55" applyFill="1" applyAlignment="1">
      <alignment horizontal="center" vertical="center"/>
      <protection/>
    </xf>
    <xf numFmtId="0" fontId="14" fillId="37" borderId="15" xfId="55" applyNumberFormat="1" applyFont="1" applyFill="1" applyBorder="1" applyAlignment="1" applyProtection="1">
      <alignment horizontal="left" vertical="center" wrapText="1"/>
      <protection locked="0"/>
    </xf>
    <xf numFmtId="0" fontId="14" fillId="37" borderId="11" xfId="55" applyNumberFormat="1" applyFont="1" applyFill="1" applyBorder="1" applyAlignment="1">
      <alignment horizontal="center" vertical="center"/>
      <protection/>
    </xf>
    <xf numFmtId="0" fontId="0" fillId="41" borderId="0" xfId="55" applyFill="1">
      <alignment/>
      <protection/>
    </xf>
    <xf numFmtId="0" fontId="16" fillId="0" borderId="10" xfId="55" applyNumberFormat="1" applyFont="1" applyFill="1" applyBorder="1" applyAlignment="1">
      <alignment horizontal="center" vertical="center"/>
      <protection/>
    </xf>
    <xf numFmtId="0" fontId="16" fillId="0" borderId="18" xfId="55" applyNumberFormat="1" applyFont="1" applyFill="1" applyBorder="1" applyAlignment="1">
      <alignment horizontal="center" vertical="center"/>
      <protection/>
    </xf>
    <xf numFmtId="0" fontId="16" fillId="37" borderId="11" xfId="55" applyNumberFormat="1" applyFont="1" applyFill="1" applyBorder="1" applyAlignment="1">
      <alignment horizontal="center" vertical="center"/>
      <protection/>
    </xf>
    <xf numFmtId="0" fontId="13" fillId="0" borderId="17" xfId="55" applyNumberFormat="1" applyFont="1" applyFill="1" applyBorder="1" applyAlignment="1">
      <alignment horizontal="center" vertical="center"/>
      <protection/>
    </xf>
    <xf numFmtId="0" fontId="13" fillId="0" borderId="17" xfId="55" applyNumberFormat="1" applyFont="1" applyFill="1" applyBorder="1" applyAlignment="1">
      <alignment vertical="center"/>
      <protection/>
    </xf>
    <xf numFmtId="0" fontId="13" fillId="0" borderId="11" xfId="55" applyNumberFormat="1" applyFont="1" applyFill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>
      <alignment/>
    </xf>
    <xf numFmtId="0" fontId="16" fillId="0" borderId="16" xfId="55" applyNumberFormat="1" applyFont="1" applyFill="1" applyBorder="1" applyAlignment="1">
      <alignment vertical="center" wrapText="1"/>
      <protection/>
    </xf>
    <xf numFmtId="0" fontId="16" fillId="0" borderId="17" xfId="55" applyNumberFormat="1" applyFont="1" applyFill="1" applyBorder="1" applyAlignment="1">
      <alignment vertical="center" wrapText="1"/>
      <protection/>
    </xf>
    <xf numFmtId="0" fontId="16" fillId="0" borderId="18" xfId="55" applyNumberFormat="1" applyFont="1" applyFill="1" applyBorder="1" applyAlignment="1">
      <alignment vertical="center" wrapText="1"/>
      <protection/>
    </xf>
    <xf numFmtId="0" fontId="13" fillId="0" borderId="18" xfId="55" applyNumberFormat="1" applyFont="1" applyFill="1" applyBorder="1" applyAlignment="1">
      <alignment vertical="center"/>
      <protection/>
    </xf>
    <xf numFmtId="16" fontId="13" fillId="0" borderId="10" xfId="0" applyNumberFormat="1" applyFont="1" applyFill="1" applyBorder="1" applyAlignment="1">
      <alignment/>
    </xf>
    <xf numFmtId="0" fontId="13" fillId="0" borderId="16" xfId="55" applyNumberFormat="1" applyFont="1" applyFill="1" applyBorder="1" applyAlignment="1">
      <alignment vertical="center" wrapText="1"/>
      <protection/>
    </xf>
    <xf numFmtId="0" fontId="13" fillId="0" borderId="18" xfId="55" applyNumberFormat="1" applyFont="1" applyFill="1" applyBorder="1" applyAlignment="1">
      <alignment vertical="center" wrapText="1"/>
      <protection/>
    </xf>
    <xf numFmtId="0" fontId="14" fillId="0" borderId="16" xfId="55" applyNumberFormat="1" applyFont="1" applyFill="1" applyBorder="1" applyAlignment="1">
      <alignment vertical="center" wrapText="1"/>
      <protection/>
    </xf>
    <xf numFmtId="0" fontId="17" fillId="0" borderId="10" xfId="55" applyNumberFormat="1" applyFont="1" applyFill="1" applyBorder="1" applyAlignment="1">
      <alignment vertical="center"/>
      <protection/>
    </xf>
    <xf numFmtId="0" fontId="14" fillId="0" borderId="17" xfId="55" applyNumberFormat="1" applyFont="1" applyFill="1" applyBorder="1" applyAlignment="1">
      <alignment vertical="center" wrapText="1"/>
      <protection/>
    </xf>
    <xf numFmtId="0" fontId="14" fillId="0" borderId="18" xfId="55" applyNumberFormat="1" applyFont="1" applyFill="1" applyBorder="1" applyAlignment="1">
      <alignment vertical="center" wrapText="1"/>
      <protection/>
    </xf>
    <xf numFmtId="0" fontId="15" fillId="0" borderId="18" xfId="55" applyNumberFormat="1" applyFont="1" applyFill="1" applyBorder="1" applyAlignment="1">
      <alignment horizontal="center" vertical="center"/>
      <protection/>
    </xf>
    <xf numFmtId="0" fontId="15" fillId="0" borderId="18" xfId="55" applyNumberFormat="1" applyFont="1" applyFill="1" applyBorder="1" applyAlignment="1">
      <alignment vertical="center"/>
      <protection/>
    </xf>
    <xf numFmtId="0" fontId="14" fillId="0" borderId="18" xfId="55" applyNumberFormat="1" applyFont="1" applyFill="1" applyBorder="1" applyAlignment="1">
      <alignment horizontal="center" vertical="center" wrapText="1"/>
      <protection/>
    </xf>
    <xf numFmtId="0" fontId="14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13" fillId="42" borderId="10" xfId="55" applyNumberFormat="1" applyFont="1" applyFill="1" applyBorder="1" applyAlignment="1">
      <alignment vertical="center"/>
      <protection/>
    </xf>
    <xf numFmtId="0" fontId="0" fillId="42" borderId="0" xfId="55" applyFill="1" applyBorder="1">
      <alignment/>
      <protection/>
    </xf>
    <xf numFmtId="0" fontId="13" fillId="42" borderId="17" xfId="55" applyNumberFormat="1" applyFont="1" applyFill="1" applyBorder="1" applyAlignment="1">
      <alignment horizontal="center" vertical="center" wrapText="1"/>
      <protection/>
    </xf>
    <xf numFmtId="0" fontId="14" fillId="36" borderId="10" xfId="55" applyNumberFormat="1" applyFont="1" applyFill="1" applyBorder="1" applyAlignment="1">
      <alignment horizontal="center" vertical="center" wrapText="1"/>
      <protection/>
    </xf>
    <xf numFmtId="0" fontId="14" fillId="36" borderId="18" xfId="55" applyNumberFormat="1" applyFont="1" applyFill="1" applyBorder="1" applyAlignment="1">
      <alignment vertical="center" wrapText="1"/>
      <protection/>
    </xf>
    <xf numFmtId="0" fontId="14" fillId="36" borderId="18" xfId="55" applyNumberFormat="1" applyFont="1" applyFill="1" applyBorder="1" applyAlignment="1">
      <alignment horizontal="center" vertical="center"/>
      <protection/>
    </xf>
    <xf numFmtId="0" fontId="14" fillId="36" borderId="18" xfId="55" applyNumberFormat="1" applyFont="1" applyFill="1" applyBorder="1" applyAlignment="1">
      <alignment vertical="center"/>
      <protection/>
    </xf>
    <xf numFmtId="0" fontId="14" fillId="36" borderId="18" xfId="55" applyNumberFormat="1" applyFont="1" applyFill="1" applyBorder="1" applyAlignment="1">
      <alignment horizontal="center" vertical="center" wrapText="1"/>
      <protection/>
    </xf>
    <xf numFmtId="0" fontId="14" fillId="10" borderId="10" xfId="55" applyFont="1" applyFill="1" applyBorder="1" applyAlignment="1">
      <alignment horizontal="center" vertical="center"/>
      <protection/>
    </xf>
    <xf numFmtId="0" fontId="0" fillId="0" borderId="19" xfId="55" applyFill="1" applyBorder="1">
      <alignment/>
      <protection/>
    </xf>
    <xf numFmtId="0" fontId="10" fillId="32" borderId="19" xfId="55" applyNumberFormat="1" applyFont="1" applyFill="1" applyBorder="1" applyAlignment="1" applyProtection="1">
      <alignment horizontal="center" vertical="top"/>
      <protection locked="0"/>
    </xf>
    <xf numFmtId="0" fontId="4" fillId="32" borderId="0" xfId="55" applyFont="1" applyFill="1" applyBorder="1" applyAlignment="1" applyProtection="1">
      <alignment horizontal="left" vertical="center"/>
      <protection locked="0"/>
    </xf>
    <xf numFmtId="0" fontId="10" fillId="32" borderId="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left" vertical="top"/>
      <protection locked="0"/>
    </xf>
    <xf numFmtId="0" fontId="11" fillId="32" borderId="0" xfId="55" applyFont="1" applyFill="1" applyBorder="1" applyAlignment="1" applyProtection="1">
      <alignment horizontal="right" vertical="center"/>
      <protection locked="0"/>
    </xf>
    <xf numFmtId="0" fontId="10" fillId="32" borderId="19" xfId="55" applyNumberFormat="1" applyFont="1" applyFill="1" applyBorder="1" applyAlignment="1" applyProtection="1">
      <alignment horizontal="center" vertical="center"/>
      <protection locked="0"/>
    </xf>
    <xf numFmtId="0" fontId="10" fillId="32" borderId="19" xfId="55" applyNumberFormat="1" applyFont="1" applyFill="1" applyBorder="1" applyAlignment="1" applyProtection="1">
      <alignment horizontal="left" vertical="center"/>
      <protection locked="0"/>
    </xf>
    <xf numFmtId="0" fontId="2" fillId="32" borderId="0" xfId="55" applyFont="1" applyFill="1" applyBorder="1" applyAlignment="1" applyProtection="1">
      <alignment horizontal="left" vertical="top"/>
      <protection locked="0"/>
    </xf>
    <xf numFmtId="0" fontId="10" fillId="32" borderId="19" xfId="55" applyNumberFormat="1" applyFont="1" applyFill="1" applyBorder="1" applyAlignment="1" applyProtection="1">
      <alignment horizontal="left" vertical="top" wrapText="1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4" fillId="32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Alignment="1" applyProtection="1">
      <alignment horizontal="center" vertical="top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9" fillId="32" borderId="19" xfId="55" applyNumberFormat="1" applyFont="1" applyFill="1" applyBorder="1" applyAlignment="1" applyProtection="1">
      <alignment horizontal="center" wrapText="1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right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top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14" fontId="10" fillId="32" borderId="19" xfId="55" applyNumberFormat="1" applyFont="1" applyFill="1" applyBorder="1" applyAlignment="1" applyProtection="1">
      <alignment horizontal="left" vertical="center"/>
      <protection locked="0"/>
    </xf>
    <xf numFmtId="0" fontId="13" fillId="35" borderId="18" xfId="55" applyFont="1" applyFill="1" applyBorder="1" applyAlignment="1" applyProtection="1">
      <alignment horizontal="center" vertical="center"/>
      <protection locked="0"/>
    </xf>
    <xf numFmtId="0" fontId="13" fillId="32" borderId="13" xfId="55" applyFont="1" applyFill="1" applyBorder="1" applyAlignment="1" applyProtection="1">
      <alignment horizontal="center" vertical="center" wrapText="1"/>
      <protection locked="0"/>
    </xf>
    <xf numFmtId="0" fontId="13" fillId="32" borderId="20" xfId="55" applyFont="1" applyFill="1" applyBorder="1" applyAlignment="1" applyProtection="1">
      <alignment horizontal="center" vertical="center" wrapText="1"/>
      <protection locked="0"/>
    </xf>
    <xf numFmtId="0" fontId="13" fillId="32" borderId="14" xfId="55" applyFont="1" applyFill="1" applyBorder="1" applyAlignment="1" applyProtection="1">
      <alignment horizontal="center" vertical="center" wrapText="1"/>
      <protection locked="0"/>
    </xf>
    <xf numFmtId="0" fontId="13" fillId="32" borderId="16" xfId="55" applyFont="1" applyFill="1" applyBorder="1" applyAlignment="1" applyProtection="1">
      <alignment horizontal="center" vertical="center" wrapText="1"/>
      <protection locked="0"/>
    </xf>
    <xf numFmtId="0" fontId="13" fillId="32" borderId="19" xfId="55" applyFont="1" applyFill="1" applyBorder="1" applyAlignment="1" applyProtection="1">
      <alignment horizontal="center" vertical="center" wrapText="1"/>
      <protection locked="0"/>
    </xf>
    <xf numFmtId="0" fontId="13" fillId="32" borderId="17" xfId="55" applyFont="1" applyFill="1" applyBorder="1" applyAlignment="1" applyProtection="1">
      <alignment horizontal="center" vertical="center" wrapText="1"/>
      <protection locked="0"/>
    </xf>
    <xf numFmtId="0" fontId="13" fillId="35" borderId="15" xfId="55" applyFont="1" applyFill="1" applyBorder="1" applyAlignment="1" applyProtection="1">
      <alignment horizontal="center" vertical="center" wrapText="1"/>
      <protection locked="0"/>
    </xf>
    <xf numFmtId="0" fontId="13" fillId="35" borderId="21" xfId="55" applyFont="1" applyFill="1" applyBorder="1" applyAlignment="1" applyProtection="1">
      <alignment horizontal="center" vertical="center" wrapText="1"/>
      <protection locked="0"/>
    </xf>
    <xf numFmtId="0" fontId="13" fillId="35" borderId="11" xfId="55" applyFont="1" applyFill="1" applyBorder="1" applyAlignment="1" applyProtection="1">
      <alignment horizontal="center" vertical="center" wrapText="1"/>
      <protection locked="0"/>
    </xf>
    <xf numFmtId="0" fontId="13" fillId="35" borderId="10" xfId="55" applyFont="1" applyFill="1" applyBorder="1" applyAlignment="1" applyProtection="1">
      <alignment horizontal="center" vertical="center" textRotation="90"/>
      <protection locked="0"/>
    </xf>
    <xf numFmtId="0" fontId="13" fillId="32" borderId="12" xfId="55" applyFont="1" applyFill="1" applyBorder="1" applyAlignment="1" applyProtection="1">
      <alignment horizontal="center" vertical="center" textRotation="90" wrapText="1"/>
      <protection locked="0"/>
    </xf>
    <xf numFmtId="0" fontId="13" fillId="32" borderId="22" xfId="55" applyFont="1" applyFill="1" applyBorder="1" applyAlignment="1" applyProtection="1">
      <alignment horizontal="center" vertical="center" textRotation="90" wrapText="1"/>
      <protection locked="0"/>
    </xf>
    <xf numFmtId="0" fontId="13" fillId="32" borderId="18" xfId="55" applyFont="1" applyFill="1" applyBorder="1" applyAlignment="1" applyProtection="1">
      <alignment horizontal="center" vertical="center" textRotation="90" wrapText="1"/>
      <protection locked="0"/>
    </xf>
    <xf numFmtId="0" fontId="13" fillId="35" borderId="15" xfId="55" applyFont="1" applyFill="1" applyBorder="1" applyAlignment="1" applyProtection="1">
      <alignment horizontal="center" vertical="center"/>
      <protection locked="0"/>
    </xf>
    <xf numFmtId="0" fontId="13" fillId="35" borderId="11" xfId="55" applyFont="1" applyFill="1" applyBorder="1" applyAlignment="1" applyProtection="1">
      <alignment horizontal="center" vertical="center"/>
      <protection locked="0"/>
    </xf>
    <xf numFmtId="0" fontId="13" fillId="0" borderId="20" xfId="55" applyFont="1" applyBorder="1" applyAlignment="1">
      <alignment horizontal="left" wrapText="1"/>
      <protection/>
    </xf>
    <xf numFmtId="16" fontId="16" fillId="42" borderId="15" xfId="0" applyNumberFormat="1" applyFont="1" applyFill="1" applyBorder="1" applyAlignment="1">
      <alignment horizontal="center"/>
    </xf>
    <xf numFmtId="16" fontId="16" fillId="42" borderId="11" xfId="0" applyNumberFormat="1" applyFont="1" applyFill="1" applyBorder="1" applyAlignment="1">
      <alignment horizontal="center"/>
    </xf>
    <xf numFmtId="0" fontId="13" fillId="32" borderId="10" xfId="55" applyFont="1" applyFill="1" applyBorder="1" applyAlignment="1" applyProtection="1">
      <alignment horizontal="center" vertical="center" textRotation="90" wrapText="1"/>
      <protection locked="0"/>
    </xf>
    <xf numFmtId="0" fontId="13" fillId="32" borderId="12" xfId="55" applyFont="1" applyFill="1" applyBorder="1" applyAlignment="1" applyProtection="1">
      <alignment horizontal="center" vertical="center" wrapText="1"/>
      <protection locked="0"/>
    </xf>
    <xf numFmtId="0" fontId="13" fillId="32" borderId="22" xfId="55" applyFont="1" applyFill="1" applyBorder="1" applyAlignment="1" applyProtection="1">
      <alignment horizontal="center" vertical="center" wrapText="1"/>
      <protection locked="0"/>
    </xf>
    <xf numFmtId="0" fontId="13" fillId="32" borderId="18" xfId="55" applyFont="1" applyFill="1" applyBorder="1" applyAlignment="1" applyProtection="1">
      <alignment horizontal="center" vertical="center" wrapText="1"/>
      <protection locked="0"/>
    </xf>
    <xf numFmtId="0" fontId="13" fillId="32" borderId="15" xfId="55" applyFont="1" applyFill="1" applyBorder="1" applyAlignment="1" applyProtection="1">
      <alignment horizontal="center" vertical="center" wrapText="1"/>
      <protection locked="0"/>
    </xf>
    <xf numFmtId="0" fontId="13" fillId="32" borderId="21" xfId="55" applyFont="1" applyFill="1" applyBorder="1" applyAlignment="1" applyProtection="1">
      <alignment horizontal="center" vertical="center" wrapText="1"/>
      <protection locked="0"/>
    </xf>
    <xf numFmtId="16" fontId="13" fillId="0" borderId="12" xfId="0" applyNumberFormat="1" applyFont="1" applyFill="1" applyBorder="1" applyAlignment="1">
      <alignment horizontal="center"/>
    </xf>
    <xf numFmtId="16" fontId="13" fillId="0" borderId="22" xfId="0" applyNumberFormat="1" applyFont="1" applyFill="1" applyBorder="1" applyAlignment="1">
      <alignment horizontal="center"/>
    </xf>
    <xf numFmtId="16" fontId="13" fillId="0" borderId="18" xfId="0" applyNumberFormat="1" applyFont="1" applyFill="1" applyBorder="1" applyAlignment="1">
      <alignment horizontal="center"/>
    </xf>
    <xf numFmtId="0" fontId="13" fillId="32" borderId="10" xfId="55" applyFont="1" applyFill="1" applyBorder="1" applyAlignment="1" applyProtection="1">
      <alignment horizontal="center" vertical="center"/>
      <protection locked="0"/>
    </xf>
    <xf numFmtId="0" fontId="14" fillId="36" borderId="10" xfId="55" applyNumberFormat="1" applyFont="1" applyFill="1" applyBorder="1" applyAlignment="1">
      <alignment horizontal="center" vertical="center" wrapText="1"/>
      <protection/>
    </xf>
    <xf numFmtId="0" fontId="13" fillId="4" borderId="12" xfId="55" applyFont="1" applyFill="1" applyBorder="1" applyAlignment="1">
      <alignment horizontal="center" vertical="center" textRotation="90"/>
      <protection/>
    </xf>
    <xf numFmtId="0" fontId="13" fillId="4" borderId="22" xfId="55" applyFont="1" applyFill="1" applyBorder="1" applyAlignment="1">
      <alignment horizontal="center" vertical="center" textRotation="90"/>
      <protection/>
    </xf>
    <xf numFmtId="0" fontId="13" fillId="4" borderId="18" xfId="55" applyFont="1" applyFill="1" applyBorder="1" applyAlignment="1">
      <alignment horizontal="center" vertical="center" textRotation="90"/>
      <protection/>
    </xf>
    <xf numFmtId="0" fontId="13" fillId="35" borderId="12" xfId="55" applyFont="1" applyFill="1" applyBorder="1" applyAlignment="1" applyProtection="1">
      <alignment horizontal="center" vertical="center" textRotation="90"/>
      <protection locked="0"/>
    </xf>
    <xf numFmtId="0" fontId="13" fillId="35" borderId="22" xfId="55" applyFont="1" applyFill="1" applyBorder="1" applyAlignment="1" applyProtection="1">
      <alignment horizontal="center" vertical="center" textRotation="90"/>
      <protection locked="0"/>
    </xf>
    <xf numFmtId="0" fontId="13" fillId="35" borderId="18" xfId="55" applyFont="1" applyFill="1" applyBorder="1" applyAlignment="1" applyProtection="1">
      <alignment horizontal="center" vertical="center" textRotation="90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8">
      <selection activeCell="A10" sqref="A10:AV10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150" t="s">
        <v>14</v>
      </c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</row>
    <row r="2" spans="4:48" ht="26.25" customHeight="1">
      <c r="D2" s="4"/>
      <c r="E2" s="4"/>
      <c r="F2" s="4"/>
      <c r="AF2" s="151" t="s">
        <v>15</v>
      </c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</row>
    <row r="5" spans="4:48" ht="23.25" customHeight="1">
      <c r="D5" s="4"/>
      <c r="E5" s="4"/>
      <c r="F5" s="4"/>
      <c r="AF5" s="153" t="s">
        <v>16</v>
      </c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</row>
    <row r="6" spans="1:48" ht="8.25" customHeight="1">
      <c r="A6" s="4"/>
      <c r="B6" s="4"/>
      <c r="C6" s="4"/>
      <c r="D6" s="4"/>
      <c r="E6" s="4"/>
      <c r="F6" s="4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</row>
    <row r="7" spans="4:48" ht="8.25" customHeight="1">
      <c r="D7" s="4"/>
      <c r="E7" s="4"/>
      <c r="F7" s="4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</row>
    <row r="8" spans="4:6" ht="8.25" customHeight="1">
      <c r="D8" s="4"/>
      <c r="E8" s="4"/>
      <c r="F8" s="4"/>
    </row>
    <row r="9" spans="1:48" ht="38.25" customHeight="1">
      <c r="A9" s="145" t="s">
        <v>17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</row>
    <row r="10" spans="1:48" ht="13.5" customHeight="1">
      <c r="A10" s="147" t="s">
        <v>175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</row>
    <row r="11" spans="1:48" ht="30.75" customHeight="1">
      <c r="A11" s="149" t="s">
        <v>35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</row>
    <row r="12" spans="1:48" ht="18.75" customHeight="1">
      <c r="A12" s="154" t="s">
        <v>18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</row>
    <row r="13" spans="1:48" ht="26.25" customHeight="1">
      <c r="A13" s="155" t="s">
        <v>19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1:48" ht="17.25" customHeight="1">
      <c r="A14" s="156">
        <v>38005</v>
      </c>
      <c r="B14" s="142"/>
      <c r="C14" s="142"/>
      <c r="D14" s="142"/>
      <c r="E14" s="142"/>
      <c r="F14" s="4"/>
      <c r="G14" s="142" t="s">
        <v>156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</row>
    <row r="15" spans="1:48" ht="19.5" customHeight="1">
      <c r="A15" s="143" t="s">
        <v>20</v>
      </c>
      <c r="B15" s="143"/>
      <c r="C15" s="143"/>
      <c r="D15" s="143"/>
      <c r="E15" s="143"/>
      <c r="F15" s="143"/>
      <c r="G15" s="143" t="s">
        <v>21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2"/>
    </row>
    <row r="16" spans="1:48" ht="13.5" customHeight="1" hidden="1">
      <c r="A16" s="137" t="s">
        <v>22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AV16" s="2"/>
    </row>
    <row r="17" spans="1:48" ht="18" customHeight="1">
      <c r="A17" s="137" t="s">
        <v>23</v>
      </c>
      <c r="B17" s="137"/>
      <c r="C17" s="137"/>
      <c r="D17" s="137"/>
      <c r="E17" s="142" t="s">
        <v>24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146" t="s">
        <v>25</v>
      </c>
      <c r="B19" s="146"/>
      <c r="C19" s="146"/>
      <c r="D19" s="146"/>
      <c r="E19" s="146"/>
      <c r="F19" s="146"/>
      <c r="G19" s="144" t="s">
        <v>157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</row>
    <row r="20" spans="1:48" ht="13.5" customHeight="1" hidden="1">
      <c r="A20" s="6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ht="13.5" customHeight="1" hidden="1">
      <c r="A21" s="6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</row>
    <row r="22" spans="1:48" ht="13.5" customHeight="1" hidden="1">
      <c r="A22" s="6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</row>
    <row r="23" spans="1:48" ht="13.5" customHeight="1" hidden="1">
      <c r="A23" s="6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</row>
    <row r="24" spans="1:48" ht="13.5" customHeight="1" hidden="1">
      <c r="A24" s="6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</row>
    <row r="25" spans="1:48" ht="13.5" customHeight="1" hidden="1">
      <c r="A25" s="6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37" t="s">
        <v>26</v>
      </c>
      <c r="B27" s="137"/>
      <c r="C27" s="137"/>
      <c r="D27" s="137"/>
      <c r="E27" s="137"/>
      <c r="F27" s="137"/>
      <c r="G27" s="136" t="s">
        <v>27</v>
      </c>
      <c r="H27" s="136"/>
      <c r="I27" s="136"/>
      <c r="J27" s="136"/>
      <c r="K27" s="136"/>
      <c r="L27" s="136"/>
      <c r="M27" s="136"/>
      <c r="N27" s="136"/>
      <c r="O27" s="4"/>
      <c r="P27" s="137" t="s">
        <v>28</v>
      </c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6" t="s">
        <v>158</v>
      </c>
      <c r="AD27" s="136"/>
      <c r="AE27" s="136"/>
      <c r="AF27" s="136"/>
      <c r="AG27" s="136"/>
      <c r="AH27" s="4"/>
      <c r="AI27" s="137" t="s">
        <v>29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6">
        <v>2021</v>
      </c>
      <c r="AT27" s="136"/>
      <c r="AU27" s="136"/>
      <c r="AV27" s="136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37" t="s">
        <v>30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 t="s">
        <v>159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9" t="s">
        <v>31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</row>
    <row r="31" ht="7.5" customHeight="1"/>
    <row r="32" spans="1:26" ht="13.5" customHeight="1">
      <c r="A32" s="137" t="s">
        <v>32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40" t="s">
        <v>33</v>
      </c>
      <c r="M32" s="140"/>
      <c r="N32" s="141"/>
      <c r="O32" s="141"/>
      <c r="P32" s="141"/>
      <c r="Q32" s="141"/>
      <c r="R32" s="141"/>
      <c r="S32" s="140" t="s">
        <v>34</v>
      </c>
      <c r="T32" s="140"/>
      <c r="U32" s="142"/>
      <c r="V32" s="142"/>
      <c r="W32" s="142"/>
      <c r="X32" s="142"/>
      <c r="Y32" s="142"/>
      <c r="Z32" s="142"/>
    </row>
  </sheetData>
  <sheetProtection/>
  <mergeCells count="39">
    <mergeCell ref="AF1:AV1"/>
    <mergeCell ref="AF2:AV2"/>
    <mergeCell ref="AF4:AV4"/>
    <mergeCell ref="AF5:AV5"/>
    <mergeCell ref="G15:AU15"/>
    <mergeCell ref="A12:AV12"/>
    <mergeCell ref="A13:AV13"/>
    <mergeCell ref="A14:E14"/>
    <mergeCell ref="G14:AV14"/>
    <mergeCell ref="AF6:AV7"/>
    <mergeCell ref="A9:AV9"/>
    <mergeCell ref="G24:AV24"/>
    <mergeCell ref="A19:F19"/>
    <mergeCell ref="G19:AV19"/>
    <mergeCell ref="G25:AV25"/>
    <mergeCell ref="G20:AV20"/>
    <mergeCell ref="A10:AV10"/>
    <mergeCell ref="G23:AV23"/>
    <mergeCell ref="A11:AV11"/>
    <mergeCell ref="G21:AV21"/>
    <mergeCell ref="A15:F15"/>
    <mergeCell ref="A16:N16"/>
    <mergeCell ref="A17:D17"/>
    <mergeCell ref="E17:AV17"/>
    <mergeCell ref="AI27:AR27"/>
    <mergeCell ref="AS27:AV27"/>
    <mergeCell ref="G22:AV22"/>
    <mergeCell ref="A27:F27"/>
    <mergeCell ref="G27:N27"/>
    <mergeCell ref="P27:AB27"/>
    <mergeCell ref="AC27:AG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89"/>
  <sheetViews>
    <sheetView showGridLines="0" tabSelected="1" view="pageBreakPreview" zoomScale="93" zoomScaleSheetLayoutView="93" zoomScalePageLayoutView="0" workbookViewId="0" topLeftCell="A1">
      <pane xSplit="8" ySplit="9" topLeftCell="I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I15" sqref="I15"/>
    </sheetView>
  </sheetViews>
  <sheetFormatPr defaultColWidth="14.66015625" defaultRowHeight="14.25" customHeight="1"/>
  <cols>
    <col min="1" max="1" width="14.5" style="1" customWidth="1"/>
    <col min="2" max="2" width="45.33203125" style="1" customWidth="1"/>
    <col min="3" max="3" width="9" style="11" customWidth="1"/>
    <col min="4" max="4" width="12" style="1" customWidth="1"/>
    <col min="5" max="5" width="7.33203125" style="1" customWidth="1"/>
    <col min="6" max="6" width="8.83203125" style="10" customWidth="1"/>
    <col min="7" max="7" width="7.33203125" style="1" customWidth="1"/>
    <col min="8" max="8" width="9.83203125" style="1" customWidth="1"/>
    <col min="9" max="9" width="7.5" style="9" customWidth="1"/>
    <col min="10" max="10" width="6.5" style="9" customWidth="1"/>
    <col min="11" max="11" width="6" style="9" customWidth="1"/>
    <col min="12" max="12" width="7.16015625" style="9" customWidth="1"/>
    <col min="13" max="13" width="7.83203125" style="9" customWidth="1"/>
    <col min="14" max="14" width="8.33203125" style="9" customWidth="1"/>
    <col min="15" max="16384" width="14.66015625" style="1" customWidth="1"/>
  </cols>
  <sheetData>
    <row r="1" spans="1:14" ht="14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23.25" customHeight="1">
      <c r="A2" s="185" t="s">
        <v>10</v>
      </c>
      <c r="B2" s="177" t="s">
        <v>128</v>
      </c>
      <c r="C2" s="176" t="s">
        <v>76</v>
      </c>
      <c r="D2" s="158" t="s">
        <v>167</v>
      </c>
      <c r="E2" s="159"/>
      <c r="F2" s="159"/>
      <c r="G2" s="159"/>
      <c r="H2" s="160"/>
      <c r="I2" s="164" t="s">
        <v>72</v>
      </c>
      <c r="J2" s="165"/>
      <c r="K2" s="165"/>
      <c r="L2" s="165"/>
      <c r="M2" s="165"/>
      <c r="N2" s="166"/>
    </row>
    <row r="3" spans="1:14" ht="18.75" customHeight="1">
      <c r="A3" s="185"/>
      <c r="B3" s="178"/>
      <c r="C3" s="176"/>
      <c r="D3" s="161"/>
      <c r="E3" s="162"/>
      <c r="F3" s="162"/>
      <c r="G3" s="162"/>
      <c r="H3" s="163"/>
      <c r="I3" s="157" t="s">
        <v>36</v>
      </c>
      <c r="J3" s="157"/>
      <c r="K3" s="157" t="s">
        <v>66</v>
      </c>
      <c r="L3" s="157"/>
      <c r="M3" s="171" t="s">
        <v>65</v>
      </c>
      <c r="N3" s="172"/>
    </row>
    <row r="4" spans="1:14" ht="15.75" customHeight="1">
      <c r="A4" s="185"/>
      <c r="B4" s="178"/>
      <c r="C4" s="176"/>
      <c r="D4" s="168" t="s">
        <v>77</v>
      </c>
      <c r="E4" s="176" t="s">
        <v>11</v>
      </c>
      <c r="F4" s="180" t="s">
        <v>74</v>
      </c>
      <c r="G4" s="181"/>
      <c r="H4" s="181"/>
      <c r="I4" s="18" t="s">
        <v>37</v>
      </c>
      <c r="J4" s="18" t="s">
        <v>38</v>
      </c>
      <c r="K4" s="18" t="s">
        <v>39</v>
      </c>
      <c r="L4" s="18" t="s">
        <v>40</v>
      </c>
      <c r="M4" s="18" t="s">
        <v>41</v>
      </c>
      <c r="N4" s="54" t="s">
        <v>64</v>
      </c>
    </row>
    <row r="5" spans="1:14" ht="18.75" customHeight="1">
      <c r="A5" s="185"/>
      <c r="B5" s="178"/>
      <c r="C5" s="176"/>
      <c r="D5" s="169"/>
      <c r="E5" s="176"/>
      <c r="F5" s="168" t="s">
        <v>75</v>
      </c>
      <c r="G5" s="180" t="s">
        <v>78</v>
      </c>
      <c r="H5" s="181"/>
      <c r="I5" s="190" t="s">
        <v>67</v>
      </c>
      <c r="J5" s="190" t="s">
        <v>73</v>
      </c>
      <c r="K5" s="190" t="s">
        <v>68</v>
      </c>
      <c r="L5" s="190" t="s">
        <v>141</v>
      </c>
      <c r="M5" s="167" t="s">
        <v>68</v>
      </c>
      <c r="N5" s="187" t="s">
        <v>173</v>
      </c>
    </row>
    <row r="6" spans="1:14" ht="16.5" customHeight="1">
      <c r="A6" s="185"/>
      <c r="B6" s="178"/>
      <c r="C6" s="176"/>
      <c r="D6" s="169"/>
      <c r="E6" s="176"/>
      <c r="F6" s="169"/>
      <c r="G6" s="168" t="s">
        <v>79</v>
      </c>
      <c r="H6" s="168" t="s">
        <v>80</v>
      </c>
      <c r="I6" s="191"/>
      <c r="J6" s="191"/>
      <c r="K6" s="191"/>
      <c r="L6" s="191"/>
      <c r="M6" s="167"/>
      <c r="N6" s="188"/>
    </row>
    <row r="7" spans="1:14" ht="30" customHeight="1">
      <c r="A7" s="185"/>
      <c r="B7" s="179"/>
      <c r="C7" s="176"/>
      <c r="D7" s="170"/>
      <c r="E7" s="176"/>
      <c r="F7" s="170"/>
      <c r="G7" s="170"/>
      <c r="H7" s="170"/>
      <c r="I7" s="192"/>
      <c r="J7" s="192"/>
      <c r="K7" s="192"/>
      <c r="L7" s="192"/>
      <c r="M7" s="167"/>
      <c r="N7" s="189"/>
    </row>
    <row r="8" spans="1:14" ht="14.25" customHeight="1">
      <c r="A8" s="19" t="s">
        <v>3</v>
      </c>
      <c r="B8" s="20" t="s">
        <v>4</v>
      </c>
      <c r="C8" s="17" t="s">
        <v>1</v>
      </c>
      <c r="D8" s="21">
        <v>4</v>
      </c>
      <c r="E8" s="19">
        <v>5</v>
      </c>
      <c r="F8" s="19">
        <v>6</v>
      </c>
      <c r="G8" s="19">
        <v>7</v>
      </c>
      <c r="H8" s="19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  <c r="N8" s="55">
        <v>14</v>
      </c>
    </row>
    <row r="9" spans="1:16" s="7" customFormat="1" ht="24" customHeight="1">
      <c r="A9" s="186" t="s">
        <v>126</v>
      </c>
      <c r="B9" s="186"/>
      <c r="C9" s="24"/>
      <c r="D9" s="25">
        <v>5576</v>
      </c>
      <c r="E9" s="25">
        <f aca="true" t="shared" si="0" ref="E9:M9">SUM(E10,E33,E65)</f>
        <v>1328</v>
      </c>
      <c r="F9" s="25">
        <v>4248</v>
      </c>
      <c r="G9" s="25">
        <f t="shared" si="0"/>
        <v>2146</v>
      </c>
      <c r="H9" s="25">
        <v>2106</v>
      </c>
      <c r="I9" s="25">
        <f t="shared" si="0"/>
        <v>595</v>
      </c>
      <c r="J9" s="25">
        <f t="shared" si="0"/>
        <v>825</v>
      </c>
      <c r="K9" s="25">
        <f t="shared" si="0"/>
        <v>612</v>
      </c>
      <c r="L9" s="25">
        <f t="shared" si="0"/>
        <v>808</v>
      </c>
      <c r="M9" s="25">
        <f t="shared" si="0"/>
        <v>613</v>
      </c>
      <c r="N9" s="25">
        <v>789</v>
      </c>
      <c r="O9" s="7">
        <f>SUM(E9,F9)</f>
        <v>5576</v>
      </c>
      <c r="P9" s="7">
        <f>SUM(I9:N9)</f>
        <v>4242</v>
      </c>
    </row>
    <row r="10" spans="1:15" s="7" customFormat="1" ht="30" customHeight="1">
      <c r="A10" s="26" t="s">
        <v>69</v>
      </c>
      <c r="B10" s="27" t="s">
        <v>127</v>
      </c>
      <c r="C10" s="28"/>
      <c r="D10" s="29">
        <f>SUM(D11,D24,D28)</f>
        <v>2990</v>
      </c>
      <c r="E10" s="29">
        <f>SUM(E11,E24,E28)</f>
        <v>938</v>
      </c>
      <c r="F10" s="29">
        <v>2052</v>
      </c>
      <c r="G10" s="29">
        <f aca="true" t="shared" si="1" ref="G10:N10">SUM(G11,G24,G28)</f>
        <v>1625</v>
      </c>
      <c r="H10" s="29">
        <f t="shared" si="1"/>
        <v>427</v>
      </c>
      <c r="I10" s="29">
        <f t="shared" si="1"/>
        <v>506</v>
      </c>
      <c r="J10" s="29">
        <f t="shared" si="1"/>
        <v>602</v>
      </c>
      <c r="K10" s="29">
        <f t="shared" si="1"/>
        <v>472</v>
      </c>
      <c r="L10" s="29">
        <f t="shared" si="1"/>
        <v>384</v>
      </c>
      <c r="M10" s="29">
        <f t="shared" si="1"/>
        <v>66</v>
      </c>
      <c r="N10" s="29">
        <f t="shared" si="1"/>
        <v>22</v>
      </c>
      <c r="O10" s="7">
        <f>SUM(E10,F10)</f>
        <v>2990</v>
      </c>
    </row>
    <row r="11" spans="1:15" s="7" customFormat="1" ht="21.75" customHeight="1">
      <c r="A11" s="30"/>
      <c r="B11" s="31" t="s">
        <v>0</v>
      </c>
      <c r="C11" s="32"/>
      <c r="D11" s="33">
        <f>SUM(D12:D23)</f>
        <v>2247</v>
      </c>
      <c r="E11" s="33">
        <f>SUM(E12:E23)</f>
        <v>691</v>
      </c>
      <c r="F11" s="33">
        <f aca="true" t="shared" si="2" ref="F11:N11">SUM(F12:F23)</f>
        <v>1556</v>
      </c>
      <c r="G11" s="33">
        <f t="shared" si="2"/>
        <v>1282</v>
      </c>
      <c r="H11" s="33">
        <f t="shared" si="2"/>
        <v>274</v>
      </c>
      <c r="I11" s="33">
        <f t="shared" si="2"/>
        <v>376</v>
      </c>
      <c r="J11" s="33">
        <f t="shared" si="2"/>
        <v>488</v>
      </c>
      <c r="K11" s="33">
        <f t="shared" si="2"/>
        <v>378</v>
      </c>
      <c r="L11" s="33">
        <f t="shared" si="2"/>
        <v>314</v>
      </c>
      <c r="M11" s="33">
        <f t="shared" si="2"/>
        <v>0</v>
      </c>
      <c r="N11" s="33">
        <f t="shared" si="2"/>
        <v>0</v>
      </c>
      <c r="O11" s="7">
        <f>SUM(E11,F11)</f>
        <v>2247</v>
      </c>
    </row>
    <row r="12" spans="1:14" s="7" customFormat="1" ht="19.5" customHeight="1">
      <c r="A12" s="34" t="s">
        <v>42</v>
      </c>
      <c r="B12" s="35" t="s">
        <v>43</v>
      </c>
      <c r="C12" s="36" t="s">
        <v>91</v>
      </c>
      <c r="D12" s="59">
        <f>SUM(E12:F12)</f>
        <v>135</v>
      </c>
      <c r="E12" s="62">
        <v>45</v>
      </c>
      <c r="F12" s="103">
        <f>SUM(I12:N12)</f>
        <v>90</v>
      </c>
      <c r="G12" s="60">
        <v>90</v>
      </c>
      <c r="H12" s="60">
        <v>0</v>
      </c>
      <c r="I12" s="62">
        <v>34</v>
      </c>
      <c r="J12" s="60">
        <v>22</v>
      </c>
      <c r="K12" s="60">
        <v>17</v>
      </c>
      <c r="L12" s="60">
        <v>17</v>
      </c>
      <c r="M12" s="60">
        <v>0</v>
      </c>
      <c r="N12" s="64">
        <v>0</v>
      </c>
    </row>
    <row r="13" spans="1:14" s="7" customFormat="1" ht="15.75" customHeight="1">
      <c r="A13" s="34" t="s">
        <v>44</v>
      </c>
      <c r="B13" s="35" t="s">
        <v>45</v>
      </c>
      <c r="C13" s="36" t="s">
        <v>92</v>
      </c>
      <c r="D13" s="59">
        <f aca="true" t="shared" si="3" ref="D13:D23">SUM(E13:F13)</f>
        <v>292</v>
      </c>
      <c r="E13" s="62">
        <v>97</v>
      </c>
      <c r="F13" s="103">
        <f aca="true" t="shared" si="4" ref="F13:F23">SUM(I13:N13)</f>
        <v>195</v>
      </c>
      <c r="G13" s="60">
        <f>F13</f>
        <v>195</v>
      </c>
      <c r="H13" s="60">
        <v>0</v>
      </c>
      <c r="I13" s="62">
        <v>34</v>
      </c>
      <c r="J13" s="60">
        <v>65</v>
      </c>
      <c r="K13" s="60">
        <v>53</v>
      </c>
      <c r="L13" s="60">
        <v>43</v>
      </c>
      <c r="M13" s="60">
        <v>0</v>
      </c>
      <c r="N13" s="64">
        <v>0</v>
      </c>
    </row>
    <row r="14" spans="1:14" s="7" customFormat="1" ht="17.25" customHeight="1">
      <c r="A14" s="34" t="s">
        <v>46</v>
      </c>
      <c r="B14" s="35" t="s">
        <v>5</v>
      </c>
      <c r="C14" s="36" t="s">
        <v>92</v>
      </c>
      <c r="D14" s="59">
        <f t="shared" si="3"/>
        <v>256</v>
      </c>
      <c r="E14" s="62">
        <v>85</v>
      </c>
      <c r="F14" s="103">
        <f t="shared" si="4"/>
        <v>171</v>
      </c>
      <c r="G14" s="60">
        <v>141</v>
      </c>
      <c r="H14" s="60">
        <v>30</v>
      </c>
      <c r="I14" s="62">
        <v>34</v>
      </c>
      <c r="J14" s="60">
        <v>40</v>
      </c>
      <c r="K14" s="60">
        <v>51</v>
      </c>
      <c r="L14" s="60">
        <v>46</v>
      </c>
      <c r="M14" s="60">
        <v>0</v>
      </c>
      <c r="N14" s="64">
        <v>0</v>
      </c>
    </row>
    <row r="15" spans="1:14" s="7" customFormat="1" ht="17.25" customHeight="1">
      <c r="A15" s="57" t="s">
        <v>47</v>
      </c>
      <c r="B15" s="58" t="s">
        <v>9</v>
      </c>
      <c r="C15" s="36" t="s">
        <v>160</v>
      </c>
      <c r="D15" s="59">
        <f>SUM(E15:F15)</f>
        <v>342</v>
      </c>
      <c r="E15" s="62">
        <v>114</v>
      </c>
      <c r="F15" s="103">
        <f t="shared" si="4"/>
        <v>228</v>
      </c>
      <c r="G15" s="60">
        <f>F15</f>
        <v>228</v>
      </c>
      <c r="H15" s="60">
        <v>0</v>
      </c>
      <c r="I15" s="62">
        <v>60</v>
      </c>
      <c r="J15" s="60">
        <v>45</v>
      </c>
      <c r="K15" s="60">
        <v>51</v>
      </c>
      <c r="L15" s="60">
        <v>72</v>
      </c>
      <c r="M15" s="60">
        <v>0</v>
      </c>
      <c r="N15" s="64">
        <v>0</v>
      </c>
    </row>
    <row r="16" spans="1:14" s="7" customFormat="1" ht="23.25" customHeight="1">
      <c r="A16" s="34" t="s">
        <v>48</v>
      </c>
      <c r="B16" s="35" t="s">
        <v>6</v>
      </c>
      <c r="C16" s="36" t="s">
        <v>92</v>
      </c>
      <c r="D16" s="59">
        <f t="shared" si="3"/>
        <v>256</v>
      </c>
      <c r="E16" s="62">
        <v>85</v>
      </c>
      <c r="F16" s="103">
        <f t="shared" si="4"/>
        <v>171</v>
      </c>
      <c r="G16" s="60">
        <v>171</v>
      </c>
      <c r="H16" s="60">
        <v>0</v>
      </c>
      <c r="I16" s="62">
        <v>34</v>
      </c>
      <c r="J16" s="60">
        <v>46</v>
      </c>
      <c r="K16" s="60">
        <v>51</v>
      </c>
      <c r="L16" s="60">
        <v>40</v>
      </c>
      <c r="M16" s="60">
        <v>0</v>
      </c>
      <c r="N16" s="64">
        <v>0</v>
      </c>
    </row>
    <row r="17" spans="1:14" s="7" customFormat="1" ht="17.25" customHeight="1">
      <c r="A17" s="34" t="s">
        <v>49</v>
      </c>
      <c r="B17" s="35" t="s">
        <v>2</v>
      </c>
      <c r="C17" s="36" t="s">
        <v>81</v>
      </c>
      <c r="D17" s="59">
        <f t="shared" si="3"/>
        <v>171</v>
      </c>
      <c r="E17" s="62">
        <v>0</v>
      </c>
      <c r="F17" s="103">
        <f t="shared" si="4"/>
        <v>171</v>
      </c>
      <c r="G17" s="60">
        <v>0</v>
      </c>
      <c r="H17" s="60">
        <v>171</v>
      </c>
      <c r="I17" s="62">
        <v>34</v>
      </c>
      <c r="J17" s="60">
        <v>46</v>
      </c>
      <c r="K17" s="60">
        <v>51</v>
      </c>
      <c r="L17" s="60">
        <v>40</v>
      </c>
      <c r="M17" s="60">
        <v>0</v>
      </c>
      <c r="N17" s="64">
        <v>0</v>
      </c>
    </row>
    <row r="18" spans="1:14" s="7" customFormat="1" ht="17.25" customHeight="1">
      <c r="A18" s="34" t="s">
        <v>82</v>
      </c>
      <c r="B18" s="35" t="s">
        <v>50</v>
      </c>
      <c r="C18" s="36" t="s">
        <v>92</v>
      </c>
      <c r="D18" s="59">
        <f t="shared" si="3"/>
        <v>108</v>
      </c>
      <c r="E18" s="62">
        <v>36</v>
      </c>
      <c r="F18" s="103">
        <f t="shared" si="4"/>
        <v>72</v>
      </c>
      <c r="G18" s="60">
        <v>44</v>
      </c>
      <c r="H18" s="60">
        <v>28</v>
      </c>
      <c r="I18" s="62">
        <v>17</v>
      </c>
      <c r="J18" s="60">
        <v>22</v>
      </c>
      <c r="K18" s="60">
        <v>17</v>
      </c>
      <c r="L18" s="60">
        <v>16</v>
      </c>
      <c r="M18" s="60">
        <v>0</v>
      </c>
      <c r="N18" s="64">
        <v>0</v>
      </c>
    </row>
    <row r="19" spans="1:14" s="7" customFormat="1" ht="18.75" customHeight="1">
      <c r="A19" s="34" t="s">
        <v>83</v>
      </c>
      <c r="B19" s="35" t="s">
        <v>84</v>
      </c>
      <c r="C19" s="36" t="s">
        <v>92</v>
      </c>
      <c r="D19" s="59">
        <f t="shared" si="3"/>
        <v>162</v>
      </c>
      <c r="E19" s="62">
        <v>54</v>
      </c>
      <c r="F19" s="103">
        <f t="shared" si="4"/>
        <v>108</v>
      </c>
      <c r="G19" s="60">
        <v>98</v>
      </c>
      <c r="H19" s="60">
        <v>10</v>
      </c>
      <c r="I19" s="62">
        <v>34</v>
      </c>
      <c r="J19" s="60">
        <v>38</v>
      </c>
      <c r="K19" s="60">
        <v>36</v>
      </c>
      <c r="L19" s="60">
        <v>0</v>
      </c>
      <c r="M19" s="60">
        <v>0</v>
      </c>
      <c r="N19" s="64">
        <v>0</v>
      </c>
    </row>
    <row r="20" spans="1:14" s="7" customFormat="1" ht="33" customHeight="1">
      <c r="A20" s="34" t="s">
        <v>51</v>
      </c>
      <c r="B20" s="35" t="s">
        <v>130</v>
      </c>
      <c r="C20" s="36" t="s">
        <v>92</v>
      </c>
      <c r="D20" s="59">
        <f t="shared" si="3"/>
        <v>256</v>
      </c>
      <c r="E20" s="57">
        <v>85</v>
      </c>
      <c r="F20" s="103">
        <f t="shared" si="4"/>
        <v>171</v>
      </c>
      <c r="G20" s="60">
        <v>171</v>
      </c>
      <c r="H20" s="60">
        <v>0</v>
      </c>
      <c r="I20" s="62">
        <v>51</v>
      </c>
      <c r="J20" s="60">
        <v>29</v>
      </c>
      <c r="K20" s="60">
        <v>51</v>
      </c>
      <c r="L20" s="60">
        <v>40</v>
      </c>
      <c r="M20" s="60">
        <v>0</v>
      </c>
      <c r="N20" s="64">
        <v>0</v>
      </c>
    </row>
    <row r="21" spans="1:14" s="7" customFormat="1" ht="15" customHeight="1">
      <c r="A21" s="34" t="s">
        <v>52</v>
      </c>
      <c r="B21" s="35" t="s">
        <v>7</v>
      </c>
      <c r="C21" s="36" t="s">
        <v>92</v>
      </c>
      <c r="D21" s="59">
        <f t="shared" si="3"/>
        <v>108</v>
      </c>
      <c r="E21" s="57">
        <v>36</v>
      </c>
      <c r="F21" s="103">
        <f t="shared" si="4"/>
        <v>72</v>
      </c>
      <c r="G21" s="60">
        <v>54</v>
      </c>
      <c r="H21" s="60">
        <v>18</v>
      </c>
      <c r="I21" s="62">
        <v>27</v>
      </c>
      <c r="J21" s="60">
        <v>45</v>
      </c>
      <c r="K21" s="60">
        <v>0</v>
      </c>
      <c r="L21" s="60">
        <v>0</v>
      </c>
      <c r="M21" s="60">
        <v>0</v>
      </c>
      <c r="N21" s="64">
        <v>0</v>
      </c>
    </row>
    <row r="22" spans="1:14" s="7" customFormat="1" ht="22.5" customHeight="1">
      <c r="A22" s="34" t="s">
        <v>93</v>
      </c>
      <c r="B22" s="35" t="s">
        <v>8</v>
      </c>
      <c r="C22" s="36" t="s">
        <v>92</v>
      </c>
      <c r="D22" s="59">
        <f t="shared" si="3"/>
        <v>108</v>
      </c>
      <c r="E22" s="62">
        <v>36</v>
      </c>
      <c r="F22" s="103">
        <f t="shared" si="4"/>
        <v>72</v>
      </c>
      <c r="G22" s="60">
        <v>65</v>
      </c>
      <c r="H22" s="60">
        <v>7</v>
      </c>
      <c r="I22" s="65">
        <v>17</v>
      </c>
      <c r="J22" s="66">
        <v>55</v>
      </c>
      <c r="K22" s="66">
        <v>0</v>
      </c>
      <c r="L22" s="66">
        <v>0</v>
      </c>
      <c r="M22" s="60">
        <v>0</v>
      </c>
      <c r="N22" s="64">
        <v>0</v>
      </c>
    </row>
    <row r="23" spans="1:14" s="7" customFormat="1" ht="15" customHeight="1">
      <c r="A23" s="34" t="s">
        <v>53</v>
      </c>
      <c r="B23" s="35" t="s">
        <v>54</v>
      </c>
      <c r="C23" s="36" t="s">
        <v>92</v>
      </c>
      <c r="D23" s="59">
        <f t="shared" si="3"/>
        <v>53</v>
      </c>
      <c r="E23" s="57">
        <v>18</v>
      </c>
      <c r="F23" s="103">
        <f t="shared" si="4"/>
        <v>35</v>
      </c>
      <c r="G23" s="60">
        <v>25</v>
      </c>
      <c r="H23" s="60">
        <v>10</v>
      </c>
      <c r="I23" s="62">
        <v>0</v>
      </c>
      <c r="J23" s="60">
        <v>35</v>
      </c>
      <c r="K23" s="60">
        <v>0</v>
      </c>
      <c r="L23" s="60">
        <v>0</v>
      </c>
      <c r="M23" s="60">
        <v>0</v>
      </c>
      <c r="N23" s="64">
        <v>0</v>
      </c>
    </row>
    <row r="24" spans="1:15" s="7" customFormat="1" ht="27" customHeight="1">
      <c r="A24" s="38" t="s">
        <v>94</v>
      </c>
      <c r="B24" s="39" t="s">
        <v>55</v>
      </c>
      <c r="C24" s="40"/>
      <c r="D24" s="61">
        <f>SUM(D25:D27)</f>
        <v>526</v>
      </c>
      <c r="E24" s="61">
        <f aca="true" t="shared" si="5" ref="E24:N24">SUM(E25:E27)</f>
        <v>175</v>
      </c>
      <c r="F24" s="61">
        <f t="shared" si="5"/>
        <v>351</v>
      </c>
      <c r="G24" s="61">
        <f t="shared" si="5"/>
        <v>268</v>
      </c>
      <c r="H24" s="61">
        <f t="shared" si="5"/>
        <v>83</v>
      </c>
      <c r="I24" s="61">
        <f t="shared" si="5"/>
        <v>96</v>
      </c>
      <c r="J24" s="61">
        <f t="shared" si="5"/>
        <v>114</v>
      </c>
      <c r="K24" s="61">
        <f t="shared" si="5"/>
        <v>71</v>
      </c>
      <c r="L24" s="61">
        <f t="shared" si="5"/>
        <v>70</v>
      </c>
      <c r="M24" s="61">
        <f t="shared" si="5"/>
        <v>0</v>
      </c>
      <c r="N24" s="61">
        <f t="shared" si="5"/>
        <v>0</v>
      </c>
      <c r="O24" s="7">
        <f>SUM(F24,E24)</f>
        <v>526</v>
      </c>
    </row>
    <row r="25" spans="1:14" s="7" customFormat="1" ht="18" customHeight="1">
      <c r="A25" s="34" t="s">
        <v>57</v>
      </c>
      <c r="B25" s="35" t="s">
        <v>56</v>
      </c>
      <c r="C25" s="36" t="s">
        <v>81</v>
      </c>
      <c r="D25" s="59">
        <f>SUM(E25:F25)</f>
        <v>162</v>
      </c>
      <c r="E25" s="62">
        <v>54</v>
      </c>
      <c r="F25" s="103">
        <f>SUM(I25:N25)</f>
        <v>108</v>
      </c>
      <c r="G25" s="60">
        <v>50</v>
      </c>
      <c r="H25" s="60">
        <v>58</v>
      </c>
      <c r="I25" s="62">
        <v>28</v>
      </c>
      <c r="J25" s="60">
        <v>30</v>
      </c>
      <c r="K25" s="60">
        <v>20</v>
      </c>
      <c r="L25" s="60">
        <v>30</v>
      </c>
      <c r="M25" s="60">
        <v>0</v>
      </c>
      <c r="N25" s="64">
        <v>0</v>
      </c>
    </row>
    <row r="26" spans="1:14" s="7" customFormat="1" ht="18.75" customHeight="1">
      <c r="A26" s="34" t="s">
        <v>58</v>
      </c>
      <c r="B26" s="35" t="s">
        <v>85</v>
      </c>
      <c r="C26" s="36" t="s">
        <v>160</v>
      </c>
      <c r="D26" s="59">
        <f>SUM(E26:F26)</f>
        <v>256</v>
      </c>
      <c r="E26" s="62">
        <v>85</v>
      </c>
      <c r="F26" s="103">
        <f>SUM(I26:N26)</f>
        <v>171</v>
      </c>
      <c r="G26" s="60">
        <v>153</v>
      </c>
      <c r="H26" s="60">
        <v>18</v>
      </c>
      <c r="I26" s="62">
        <v>34</v>
      </c>
      <c r="J26" s="60">
        <v>46</v>
      </c>
      <c r="K26" s="60">
        <v>51</v>
      </c>
      <c r="L26" s="60">
        <v>40</v>
      </c>
      <c r="M26" s="60">
        <v>0</v>
      </c>
      <c r="N26" s="64">
        <v>0</v>
      </c>
    </row>
    <row r="27" spans="1:14" s="7" customFormat="1" ht="22.5" customHeight="1">
      <c r="A27" s="34" t="s">
        <v>95</v>
      </c>
      <c r="B27" s="35" t="s">
        <v>86</v>
      </c>
      <c r="C27" s="36" t="s">
        <v>92</v>
      </c>
      <c r="D27" s="59">
        <f>SUM(E27:F27)</f>
        <v>108</v>
      </c>
      <c r="E27" s="62">
        <v>36</v>
      </c>
      <c r="F27" s="103">
        <f>SUM(I27:N27)</f>
        <v>72</v>
      </c>
      <c r="G27" s="60">
        <v>65</v>
      </c>
      <c r="H27" s="60">
        <v>7</v>
      </c>
      <c r="I27" s="65">
        <v>34</v>
      </c>
      <c r="J27" s="66">
        <v>38</v>
      </c>
      <c r="K27" s="66">
        <v>0</v>
      </c>
      <c r="L27" s="66">
        <v>0</v>
      </c>
      <c r="M27" s="60">
        <v>0</v>
      </c>
      <c r="N27" s="64">
        <v>0</v>
      </c>
    </row>
    <row r="28" spans="1:15" s="102" customFormat="1" ht="30" customHeight="1">
      <c r="A28" s="26"/>
      <c r="B28" s="100" t="s">
        <v>118</v>
      </c>
      <c r="C28" s="29"/>
      <c r="D28" s="105">
        <f>SUM(D29:D32)</f>
        <v>217</v>
      </c>
      <c r="E28" s="105">
        <f>SUM(E29:E32)</f>
        <v>72</v>
      </c>
      <c r="F28" s="105">
        <v>145</v>
      </c>
      <c r="G28" s="105">
        <f aca="true" t="shared" si="6" ref="G28:N28">SUM(G29:G32)</f>
        <v>75</v>
      </c>
      <c r="H28" s="105">
        <f t="shared" si="6"/>
        <v>70</v>
      </c>
      <c r="I28" s="105">
        <f t="shared" si="6"/>
        <v>34</v>
      </c>
      <c r="J28" s="105">
        <f t="shared" si="6"/>
        <v>0</v>
      </c>
      <c r="K28" s="105">
        <f t="shared" si="6"/>
        <v>23</v>
      </c>
      <c r="L28" s="105">
        <f t="shared" si="6"/>
        <v>0</v>
      </c>
      <c r="M28" s="105">
        <f t="shared" si="6"/>
        <v>66</v>
      </c>
      <c r="N28" s="105">
        <f t="shared" si="6"/>
        <v>22</v>
      </c>
      <c r="O28" s="102">
        <f>SUM(E28:F28)</f>
        <v>217</v>
      </c>
    </row>
    <row r="29" spans="1:14" s="7" customFormat="1" ht="24.75" customHeight="1">
      <c r="A29" s="34" t="s">
        <v>168</v>
      </c>
      <c r="B29" s="35" t="s">
        <v>96</v>
      </c>
      <c r="C29" s="36" t="s">
        <v>81</v>
      </c>
      <c r="D29" s="59">
        <f>SUM(E29:F29)</f>
        <v>51</v>
      </c>
      <c r="E29" s="62">
        <v>17</v>
      </c>
      <c r="F29" s="103">
        <f>SUM(I29:N29)</f>
        <v>34</v>
      </c>
      <c r="G29" s="60">
        <v>24</v>
      </c>
      <c r="H29" s="60">
        <v>10</v>
      </c>
      <c r="I29" s="62">
        <v>34</v>
      </c>
      <c r="J29" s="60">
        <v>0</v>
      </c>
      <c r="K29" s="60">
        <v>0</v>
      </c>
      <c r="L29" s="60">
        <v>0</v>
      </c>
      <c r="M29" s="60">
        <v>0</v>
      </c>
      <c r="N29" s="64">
        <v>0</v>
      </c>
    </row>
    <row r="30" spans="1:14" s="12" customFormat="1" ht="24" customHeight="1">
      <c r="A30" s="34" t="s">
        <v>169</v>
      </c>
      <c r="B30" s="35" t="s">
        <v>97</v>
      </c>
      <c r="C30" s="36" t="s">
        <v>81</v>
      </c>
      <c r="D30" s="59">
        <f>SUM(E30:F30)</f>
        <v>54</v>
      </c>
      <c r="E30" s="62">
        <v>18</v>
      </c>
      <c r="F30" s="103">
        <f>SUM(I30:N30)</f>
        <v>36</v>
      </c>
      <c r="G30" s="60">
        <v>26</v>
      </c>
      <c r="H30" s="60">
        <v>10</v>
      </c>
      <c r="I30" s="62">
        <v>0</v>
      </c>
      <c r="J30" s="60">
        <v>0</v>
      </c>
      <c r="K30" s="60">
        <v>0</v>
      </c>
      <c r="L30" s="60">
        <v>0</v>
      </c>
      <c r="M30" s="60">
        <v>36</v>
      </c>
      <c r="N30" s="64">
        <v>0</v>
      </c>
    </row>
    <row r="31" spans="1:14" s="12" customFormat="1" ht="24" customHeight="1">
      <c r="A31" s="34" t="s">
        <v>170</v>
      </c>
      <c r="B31" s="35" t="s">
        <v>149</v>
      </c>
      <c r="C31" s="36" t="s">
        <v>81</v>
      </c>
      <c r="D31" s="59">
        <f>SUM(E31:F31)</f>
        <v>67</v>
      </c>
      <c r="E31" s="62">
        <v>22</v>
      </c>
      <c r="F31" s="103">
        <f>SUM(I31:N31)</f>
        <v>45</v>
      </c>
      <c r="G31" s="60">
        <v>15</v>
      </c>
      <c r="H31" s="60">
        <v>30</v>
      </c>
      <c r="I31" s="62">
        <v>0</v>
      </c>
      <c r="J31" s="60">
        <v>0</v>
      </c>
      <c r="K31" s="60">
        <v>23</v>
      </c>
      <c r="L31" s="60">
        <v>0</v>
      </c>
      <c r="M31" s="60">
        <v>0</v>
      </c>
      <c r="N31" s="64">
        <v>22</v>
      </c>
    </row>
    <row r="32" spans="1:14" s="12" customFormat="1" ht="31.5" customHeight="1">
      <c r="A32" s="34" t="s">
        <v>171</v>
      </c>
      <c r="B32" s="35" t="s">
        <v>150</v>
      </c>
      <c r="C32" s="36" t="s">
        <v>81</v>
      </c>
      <c r="D32" s="59">
        <f>SUM(E32:F32)</f>
        <v>45</v>
      </c>
      <c r="E32" s="62">
        <v>15</v>
      </c>
      <c r="F32" s="103">
        <f>SUM(I32:N32)</f>
        <v>30</v>
      </c>
      <c r="G32" s="60">
        <v>10</v>
      </c>
      <c r="H32" s="60">
        <v>20</v>
      </c>
      <c r="I32" s="62">
        <v>0</v>
      </c>
      <c r="J32" s="60">
        <v>0</v>
      </c>
      <c r="K32" s="60">
        <v>0</v>
      </c>
      <c r="L32" s="60">
        <v>0</v>
      </c>
      <c r="M32" s="60">
        <v>30</v>
      </c>
      <c r="N32" s="64">
        <v>0</v>
      </c>
    </row>
    <row r="33" spans="1:15" s="102" customFormat="1" ht="24" customHeight="1">
      <c r="A33" s="26" t="s">
        <v>88</v>
      </c>
      <c r="B33" s="100" t="s">
        <v>129</v>
      </c>
      <c r="C33" s="28"/>
      <c r="D33" s="101">
        <v>2586</v>
      </c>
      <c r="E33" s="101">
        <v>390</v>
      </c>
      <c r="F33" s="101">
        <v>2196</v>
      </c>
      <c r="G33" s="101">
        <f aca="true" t="shared" si="7" ref="G33:M33">SUM(G34,G39)</f>
        <v>521</v>
      </c>
      <c r="H33" s="101">
        <v>1675</v>
      </c>
      <c r="I33" s="101">
        <f>SUM(I34,I39)</f>
        <v>89</v>
      </c>
      <c r="J33" s="101">
        <f t="shared" si="7"/>
        <v>223</v>
      </c>
      <c r="K33" s="101">
        <f t="shared" si="7"/>
        <v>140</v>
      </c>
      <c r="L33" s="101">
        <f t="shared" si="7"/>
        <v>424</v>
      </c>
      <c r="M33" s="101">
        <f t="shared" si="7"/>
        <v>547</v>
      </c>
      <c r="N33" s="101">
        <v>767</v>
      </c>
      <c r="O33" s="102">
        <f>SUM(E33:F33)</f>
        <v>2586</v>
      </c>
    </row>
    <row r="34" spans="1:15" s="7" customFormat="1" ht="29.25" customHeight="1">
      <c r="A34" s="69" t="s">
        <v>120</v>
      </c>
      <c r="B34" s="70" t="s">
        <v>121</v>
      </c>
      <c r="C34" s="71"/>
      <c r="D34" s="72">
        <f aca="true" t="shared" si="8" ref="D34:N34">SUM(D35:D38)</f>
        <v>216</v>
      </c>
      <c r="E34" s="72">
        <f t="shared" si="8"/>
        <v>52</v>
      </c>
      <c r="F34" s="72">
        <f t="shared" si="8"/>
        <v>164</v>
      </c>
      <c r="G34" s="72">
        <f t="shared" si="8"/>
        <v>114</v>
      </c>
      <c r="H34" s="72">
        <f>SUM(H35:H38)</f>
        <v>50</v>
      </c>
      <c r="I34" s="72">
        <f>SUM(I35:I38)</f>
        <v>46</v>
      </c>
      <c r="J34" s="72">
        <f t="shared" si="8"/>
        <v>17</v>
      </c>
      <c r="K34" s="72">
        <f t="shared" si="8"/>
        <v>0</v>
      </c>
      <c r="L34" s="72">
        <f t="shared" si="8"/>
        <v>14</v>
      </c>
      <c r="M34" s="72">
        <f t="shared" si="8"/>
        <v>87</v>
      </c>
      <c r="N34" s="72">
        <f t="shared" si="8"/>
        <v>0</v>
      </c>
      <c r="O34" s="14">
        <f>SUM(E34:F34)</f>
        <v>216</v>
      </c>
    </row>
    <row r="35" spans="1:14" s="7" customFormat="1" ht="34.5" customHeight="1">
      <c r="A35" s="50" t="s">
        <v>122</v>
      </c>
      <c r="B35" s="49" t="s">
        <v>123</v>
      </c>
      <c r="C35" s="37" t="s">
        <v>81</v>
      </c>
      <c r="D35" s="79">
        <f>SUM(E35,F35)</f>
        <v>48</v>
      </c>
      <c r="E35" s="77">
        <v>16</v>
      </c>
      <c r="F35" s="104">
        <f>SUM(I35:N35)</f>
        <v>32</v>
      </c>
      <c r="G35" s="76">
        <v>26</v>
      </c>
      <c r="H35" s="76">
        <v>6</v>
      </c>
      <c r="I35" s="77">
        <v>32</v>
      </c>
      <c r="J35" s="77">
        <v>0</v>
      </c>
      <c r="K35" s="77">
        <v>0</v>
      </c>
      <c r="L35" s="77">
        <v>0</v>
      </c>
      <c r="M35" s="78">
        <v>0</v>
      </c>
      <c r="N35" s="64">
        <v>0</v>
      </c>
    </row>
    <row r="36" spans="1:14" s="7" customFormat="1" ht="36.75" customHeight="1">
      <c r="A36" s="46" t="s">
        <v>124</v>
      </c>
      <c r="B36" s="49" t="s">
        <v>162</v>
      </c>
      <c r="C36" s="37" t="s">
        <v>81</v>
      </c>
      <c r="D36" s="79">
        <f>SUM(E36,F36)</f>
        <v>38</v>
      </c>
      <c r="E36" s="77">
        <v>6</v>
      </c>
      <c r="F36" s="104">
        <f>SUM(I36:N36)</f>
        <v>32</v>
      </c>
      <c r="G36" s="76">
        <v>22</v>
      </c>
      <c r="H36" s="76">
        <v>10</v>
      </c>
      <c r="I36" s="77">
        <v>0</v>
      </c>
      <c r="J36" s="77">
        <v>0</v>
      </c>
      <c r="K36" s="77">
        <v>0</v>
      </c>
      <c r="L36" s="77">
        <v>0</v>
      </c>
      <c r="M36" s="78">
        <v>32</v>
      </c>
      <c r="N36" s="64">
        <v>0</v>
      </c>
    </row>
    <row r="37" spans="1:14" s="12" customFormat="1" ht="31.5" customHeight="1">
      <c r="A37" s="34" t="s">
        <v>125</v>
      </c>
      <c r="B37" s="35" t="s">
        <v>161</v>
      </c>
      <c r="C37" s="36" t="s">
        <v>81</v>
      </c>
      <c r="D37" s="59">
        <f>SUM(E37:F37)</f>
        <v>48</v>
      </c>
      <c r="E37" s="62">
        <v>16</v>
      </c>
      <c r="F37" s="103">
        <v>32</v>
      </c>
      <c r="G37" s="60">
        <v>16</v>
      </c>
      <c r="H37" s="60">
        <v>16</v>
      </c>
      <c r="I37" s="62">
        <v>0</v>
      </c>
      <c r="J37" s="60">
        <v>0</v>
      </c>
      <c r="K37" s="60">
        <v>0</v>
      </c>
      <c r="L37" s="60">
        <v>0</v>
      </c>
      <c r="M37" s="60">
        <v>32</v>
      </c>
      <c r="N37" s="64">
        <v>0</v>
      </c>
    </row>
    <row r="38" spans="1:14" s="7" customFormat="1" ht="33" customHeight="1">
      <c r="A38" s="46" t="s">
        <v>172</v>
      </c>
      <c r="B38" s="35" t="s">
        <v>119</v>
      </c>
      <c r="C38" s="37" t="s">
        <v>81</v>
      </c>
      <c r="D38" s="79">
        <f>SUM(E38,F38)</f>
        <v>82</v>
      </c>
      <c r="E38" s="77">
        <v>14</v>
      </c>
      <c r="F38" s="104">
        <f>SUM(I38:N38)</f>
        <v>68</v>
      </c>
      <c r="G38" s="76">
        <v>50</v>
      </c>
      <c r="H38" s="76">
        <v>18</v>
      </c>
      <c r="I38" s="77">
        <v>14</v>
      </c>
      <c r="J38" s="77">
        <v>17</v>
      </c>
      <c r="K38" s="77">
        <v>0</v>
      </c>
      <c r="L38" s="77">
        <v>14</v>
      </c>
      <c r="M38" s="78">
        <v>23</v>
      </c>
      <c r="N38" s="64">
        <v>0</v>
      </c>
    </row>
    <row r="39" spans="1:15" s="81" customFormat="1" ht="24" customHeight="1">
      <c r="A39" s="41" t="s">
        <v>59</v>
      </c>
      <c r="B39" s="42" t="s">
        <v>98</v>
      </c>
      <c r="C39" s="41"/>
      <c r="D39" s="80">
        <f>SUM(D40,D43,D49,D55,D61)</f>
        <v>2330</v>
      </c>
      <c r="E39" s="80">
        <f aca="true" t="shared" si="9" ref="E39:N39">SUM(E40,E43,E49,E55,E61)</f>
        <v>338</v>
      </c>
      <c r="F39" s="80">
        <f t="shared" si="9"/>
        <v>1992</v>
      </c>
      <c r="G39" s="80">
        <f t="shared" si="9"/>
        <v>407</v>
      </c>
      <c r="H39" s="80">
        <f t="shared" si="9"/>
        <v>1585</v>
      </c>
      <c r="I39" s="80">
        <f>SUM(I40,I43,I49,I55,I61)</f>
        <v>43</v>
      </c>
      <c r="J39" s="80">
        <f t="shared" si="9"/>
        <v>206</v>
      </c>
      <c r="K39" s="80">
        <f t="shared" si="9"/>
        <v>140</v>
      </c>
      <c r="L39" s="80">
        <f t="shared" si="9"/>
        <v>410</v>
      </c>
      <c r="M39" s="80">
        <f t="shared" si="9"/>
        <v>460</v>
      </c>
      <c r="N39" s="80">
        <f t="shared" si="9"/>
        <v>727</v>
      </c>
      <c r="O39" s="81">
        <f>SUM(E39:F39)</f>
        <v>2330</v>
      </c>
    </row>
    <row r="40" spans="1:15" s="87" customFormat="1" ht="33.75" customHeight="1">
      <c r="A40" s="83" t="s">
        <v>131</v>
      </c>
      <c r="B40" s="84" t="s">
        <v>132</v>
      </c>
      <c r="C40" s="85" t="s">
        <v>89</v>
      </c>
      <c r="D40" s="86">
        <f>SUM(D41:D42)</f>
        <v>70</v>
      </c>
      <c r="E40" s="86">
        <f aca="true" t="shared" si="10" ref="E40:N40">SUM(E41:E42)</f>
        <v>21</v>
      </c>
      <c r="F40" s="86">
        <f t="shared" si="10"/>
        <v>49</v>
      </c>
      <c r="G40" s="86">
        <f t="shared" si="10"/>
        <v>13</v>
      </c>
      <c r="H40" s="86">
        <f>SUM(H41:H42)</f>
        <v>36</v>
      </c>
      <c r="I40" s="86">
        <f>SUM(I41:I42)</f>
        <v>43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6">
        <f t="shared" si="10"/>
        <v>0</v>
      </c>
      <c r="O40" s="87">
        <f>SUM(E40:F40)</f>
        <v>70</v>
      </c>
    </row>
    <row r="41" spans="1:14" s="7" customFormat="1" ht="24" customHeight="1">
      <c r="A41" s="43" t="s">
        <v>99</v>
      </c>
      <c r="B41" s="45" t="s">
        <v>163</v>
      </c>
      <c r="C41" s="44" t="s">
        <v>81</v>
      </c>
      <c r="D41" s="82">
        <f>SUM(E41:F41)</f>
        <v>46</v>
      </c>
      <c r="E41" s="64">
        <v>21</v>
      </c>
      <c r="F41" s="63">
        <v>25</v>
      </c>
      <c r="G41" s="64">
        <v>13</v>
      </c>
      <c r="H41" s="64">
        <v>12</v>
      </c>
      <c r="I41" s="64">
        <v>19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</row>
    <row r="42" spans="1:16" s="7" customFormat="1" ht="33.75" customHeight="1">
      <c r="A42" s="43" t="s">
        <v>100</v>
      </c>
      <c r="B42" s="45" t="s">
        <v>13</v>
      </c>
      <c r="C42" s="44" t="s">
        <v>81</v>
      </c>
      <c r="D42" s="82">
        <f>SUM(E42:F42)</f>
        <v>24</v>
      </c>
      <c r="E42" s="64">
        <v>0</v>
      </c>
      <c r="F42" s="63">
        <f>SUM(I42:N42)</f>
        <v>24</v>
      </c>
      <c r="G42" s="64">
        <v>0</v>
      </c>
      <c r="H42" s="64">
        <v>24</v>
      </c>
      <c r="I42" s="64">
        <v>24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7">
        <f>SUM(F42,F45,F47,F51,F53,F57,F59,F63)</f>
        <v>540</v>
      </c>
      <c r="P42" s="7">
        <f>SUM(F48,F54,F60,F64)</f>
        <v>864</v>
      </c>
    </row>
    <row r="43" spans="1:15" s="87" customFormat="1" ht="24" customHeight="1">
      <c r="A43" s="83" t="s">
        <v>133</v>
      </c>
      <c r="B43" s="84" t="s">
        <v>134</v>
      </c>
      <c r="C43" s="85" t="s">
        <v>89</v>
      </c>
      <c r="D43" s="86">
        <f>SUM(D44:D48)</f>
        <v>727</v>
      </c>
      <c r="E43" s="86">
        <f>SUM(E44:E48)</f>
        <v>113</v>
      </c>
      <c r="F43" s="86">
        <v>614</v>
      </c>
      <c r="G43" s="86">
        <f aca="true" t="shared" si="11" ref="G43:L43">SUM(G44:G48)</f>
        <v>168</v>
      </c>
      <c r="H43" s="86">
        <f t="shared" si="11"/>
        <v>446</v>
      </c>
      <c r="I43" s="86">
        <f t="shared" si="11"/>
        <v>0</v>
      </c>
      <c r="J43" s="86">
        <f t="shared" si="11"/>
        <v>206</v>
      </c>
      <c r="K43" s="86">
        <f t="shared" si="11"/>
        <v>140</v>
      </c>
      <c r="L43" s="86">
        <f t="shared" si="11"/>
        <v>268</v>
      </c>
      <c r="M43" s="86">
        <f>SUM(M44:M48)</f>
        <v>0</v>
      </c>
      <c r="N43" s="86">
        <f>SUM(N44:N48)</f>
        <v>0</v>
      </c>
      <c r="O43" s="87">
        <f>SUM(E43:F43)</f>
        <v>727</v>
      </c>
    </row>
    <row r="44" spans="1:14" s="7" customFormat="1" ht="37.5" customHeight="1">
      <c r="A44" s="43" t="s">
        <v>60</v>
      </c>
      <c r="B44" s="45" t="s">
        <v>164</v>
      </c>
      <c r="C44" s="44" t="s">
        <v>81</v>
      </c>
      <c r="D44" s="82">
        <f>SUM(E44:F44)</f>
        <v>175</v>
      </c>
      <c r="E44" s="64">
        <v>59</v>
      </c>
      <c r="F44" s="63">
        <v>116</v>
      </c>
      <c r="G44" s="64">
        <v>88</v>
      </c>
      <c r="H44" s="64">
        <v>28</v>
      </c>
      <c r="I44" s="64">
        <v>0</v>
      </c>
      <c r="J44" s="64">
        <v>116</v>
      </c>
      <c r="K44" s="64">
        <v>0</v>
      </c>
      <c r="L44" s="64">
        <v>0</v>
      </c>
      <c r="M44" s="64">
        <v>0</v>
      </c>
      <c r="N44" s="64">
        <v>0</v>
      </c>
    </row>
    <row r="45" spans="1:14" s="7" customFormat="1" ht="24" customHeight="1">
      <c r="A45" s="43" t="s">
        <v>102</v>
      </c>
      <c r="B45" s="45" t="s">
        <v>13</v>
      </c>
      <c r="C45" s="44" t="s">
        <v>81</v>
      </c>
      <c r="D45" s="82">
        <f>SUM(E45:F45)</f>
        <v>90</v>
      </c>
      <c r="E45" s="64">
        <v>0</v>
      </c>
      <c r="F45" s="63">
        <f>SUM(I45:N45)</f>
        <v>90</v>
      </c>
      <c r="G45" s="64">
        <v>0</v>
      </c>
      <c r="H45" s="64">
        <v>90</v>
      </c>
      <c r="I45" s="64">
        <v>0</v>
      </c>
      <c r="J45" s="64">
        <v>90</v>
      </c>
      <c r="K45" s="64">
        <v>0</v>
      </c>
      <c r="L45" s="64">
        <v>0</v>
      </c>
      <c r="M45" s="64">
        <v>0</v>
      </c>
      <c r="N45" s="64">
        <v>0</v>
      </c>
    </row>
    <row r="46" spans="1:14" s="7" customFormat="1" ht="36" customHeight="1">
      <c r="A46" s="43" t="s">
        <v>70</v>
      </c>
      <c r="B46" s="45" t="s">
        <v>101</v>
      </c>
      <c r="C46" s="44" t="s">
        <v>81</v>
      </c>
      <c r="D46" s="82">
        <f>SUM(E46:F46)</f>
        <v>162</v>
      </c>
      <c r="E46" s="64">
        <v>54</v>
      </c>
      <c r="F46" s="63">
        <f>SUM(I46:N46)</f>
        <v>108</v>
      </c>
      <c r="G46" s="64">
        <v>80</v>
      </c>
      <c r="H46" s="64">
        <v>28</v>
      </c>
      <c r="I46" s="64">
        <v>0</v>
      </c>
      <c r="J46" s="64">
        <v>0</v>
      </c>
      <c r="K46" s="64">
        <v>68</v>
      </c>
      <c r="L46" s="64">
        <v>40</v>
      </c>
      <c r="M46" s="64">
        <v>0</v>
      </c>
      <c r="N46" s="64">
        <v>0</v>
      </c>
    </row>
    <row r="47" spans="1:14" s="7" customFormat="1" ht="24" customHeight="1">
      <c r="A47" s="43" t="s">
        <v>103</v>
      </c>
      <c r="B47" s="45" t="s">
        <v>13</v>
      </c>
      <c r="C47" s="44" t="s">
        <v>81</v>
      </c>
      <c r="D47" s="82">
        <f>SUM(E47:F47)</f>
        <v>96</v>
      </c>
      <c r="E47" s="64">
        <v>0</v>
      </c>
      <c r="F47" s="63">
        <f>SUM(I47:N47)</f>
        <v>96</v>
      </c>
      <c r="G47" s="64">
        <v>0</v>
      </c>
      <c r="H47" s="64">
        <v>96</v>
      </c>
      <c r="I47" s="64">
        <v>0</v>
      </c>
      <c r="J47" s="64">
        <v>0</v>
      </c>
      <c r="K47" s="64">
        <v>72</v>
      </c>
      <c r="L47" s="64">
        <v>24</v>
      </c>
      <c r="M47" s="64">
        <v>0</v>
      </c>
      <c r="N47" s="64">
        <v>0</v>
      </c>
    </row>
    <row r="48" spans="1:14" s="7" customFormat="1" ht="24" customHeight="1">
      <c r="A48" s="43" t="s">
        <v>108</v>
      </c>
      <c r="B48" s="45" t="s">
        <v>12</v>
      </c>
      <c r="C48" s="44" t="s">
        <v>81</v>
      </c>
      <c r="D48" s="82">
        <f>SUM(E48:F48)</f>
        <v>204</v>
      </c>
      <c r="E48" s="64">
        <v>0</v>
      </c>
      <c r="F48" s="63">
        <f>SUM(I48:N48)</f>
        <v>204</v>
      </c>
      <c r="G48" s="64">
        <v>0</v>
      </c>
      <c r="H48" s="64">
        <v>204</v>
      </c>
      <c r="I48" s="64">
        <v>0</v>
      </c>
      <c r="J48" s="64">
        <v>0</v>
      </c>
      <c r="K48" s="64">
        <v>0</v>
      </c>
      <c r="L48" s="64">
        <v>204</v>
      </c>
      <c r="M48" s="64">
        <v>0</v>
      </c>
      <c r="N48" s="64">
        <v>0</v>
      </c>
    </row>
    <row r="49" spans="1:15" s="87" customFormat="1" ht="24" customHeight="1">
      <c r="A49" s="83" t="s">
        <v>135</v>
      </c>
      <c r="B49" s="84" t="s">
        <v>136</v>
      </c>
      <c r="C49" s="85" t="s">
        <v>89</v>
      </c>
      <c r="D49" s="86">
        <f>SUM(D50:D54)</f>
        <v>686</v>
      </c>
      <c r="E49" s="86">
        <f aca="true" t="shared" si="12" ref="E49:N49">SUM(E50:E54)</f>
        <v>84</v>
      </c>
      <c r="F49" s="86">
        <f t="shared" si="12"/>
        <v>602</v>
      </c>
      <c r="G49" s="86">
        <f t="shared" si="12"/>
        <v>100</v>
      </c>
      <c r="H49" s="86">
        <f t="shared" si="12"/>
        <v>502</v>
      </c>
      <c r="I49" s="86">
        <f t="shared" si="12"/>
        <v>0</v>
      </c>
      <c r="J49" s="86">
        <f t="shared" si="12"/>
        <v>0</v>
      </c>
      <c r="K49" s="86">
        <f t="shared" si="12"/>
        <v>0</v>
      </c>
      <c r="L49" s="86">
        <f t="shared" si="12"/>
        <v>142</v>
      </c>
      <c r="M49" s="86">
        <f t="shared" si="12"/>
        <v>460</v>
      </c>
      <c r="N49" s="86">
        <f t="shared" si="12"/>
        <v>0</v>
      </c>
      <c r="O49" s="87">
        <f>SUM(E49:F49)</f>
        <v>686</v>
      </c>
    </row>
    <row r="50" spans="1:14" s="7" customFormat="1" ht="39.75" customHeight="1">
      <c r="A50" s="43" t="s">
        <v>61</v>
      </c>
      <c r="B50" s="45" t="s">
        <v>137</v>
      </c>
      <c r="C50" s="44" t="s">
        <v>81</v>
      </c>
      <c r="D50" s="82">
        <f>SUM(E50:F50)</f>
        <v>112</v>
      </c>
      <c r="E50" s="64">
        <v>42</v>
      </c>
      <c r="F50" s="63">
        <v>70</v>
      </c>
      <c r="G50" s="64">
        <v>50</v>
      </c>
      <c r="H50" s="64">
        <v>20</v>
      </c>
      <c r="I50" s="64">
        <v>0</v>
      </c>
      <c r="J50" s="64">
        <v>0</v>
      </c>
      <c r="K50" s="64">
        <v>0</v>
      </c>
      <c r="L50" s="64">
        <v>70</v>
      </c>
      <c r="M50" s="64">
        <v>0</v>
      </c>
      <c r="N50" s="64">
        <v>0</v>
      </c>
    </row>
    <row r="51" spans="1:14" s="7" customFormat="1" ht="24" customHeight="1">
      <c r="A51" s="43" t="s">
        <v>104</v>
      </c>
      <c r="B51" s="45" t="s">
        <v>13</v>
      </c>
      <c r="C51" s="44" t="s">
        <v>81</v>
      </c>
      <c r="D51" s="82">
        <f>SUM(E51:F51)</f>
        <v>72</v>
      </c>
      <c r="E51" s="64">
        <v>0</v>
      </c>
      <c r="F51" s="63">
        <v>72</v>
      </c>
      <c r="G51" s="64">
        <v>0</v>
      </c>
      <c r="H51" s="64">
        <v>72</v>
      </c>
      <c r="I51" s="64">
        <v>0</v>
      </c>
      <c r="J51" s="64">
        <v>0</v>
      </c>
      <c r="K51" s="64">
        <v>0</v>
      </c>
      <c r="L51" s="64">
        <v>72</v>
      </c>
      <c r="M51" s="64">
        <v>0</v>
      </c>
      <c r="N51" s="64">
        <v>0</v>
      </c>
    </row>
    <row r="52" spans="1:14" s="7" customFormat="1" ht="36" customHeight="1">
      <c r="A52" s="43" t="s">
        <v>105</v>
      </c>
      <c r="B52" s="45" t="s">
        <v>106</v>
      </c>
      <c r="C52" s="44" t="s">
        <v>81</v>
      </c>
      <c r="D52" s="82">
        <f>SUM(E52:F52)</f>
        <v>112</v>
      </c>
      <c r="E52" s="64">
        <v>42</v>
      </c>
      <c r="F52" s="63">
        <v>70</v>
      </c>
      <c r="G52" s="64">
        <v>50</v>
      </c>
      <c r="H52" s="64">
        <v>20</v>
      </c>
      <c r="I52" s="64">
        <v>0</v>
      </c>
      <c r="J52" s="64">
        <v>0</v>
      </c>
      <c r="K52" s="64">
        <v>0</v>
      </c>
      <c r="L52" s="64">
        <v>0</v>
      </c>
      <c r="M52" s="64">
        <v>70</v>
      </c>
      <c r="N52" s="64">
        <v>0</v>
      </c>
    </row>
    <row r="53" spans="1:14" s="7" customFormat="1" ht="24" customHeight="1">
      <c r="A53" s="43" t="s">
        <v>107</v>
      </c>
      <c r="B53" s="45" t="s">
        <v>13</v>
      </c>
      <c r="C53" s="44" t="s">
        <v>81</v>
      </c>
      <c r="D53" s="82">
        <f>SUM(E53:F53)</f>
        <v>78</v>
      </c>
      <c r="E53" s="64">
        <v>0</v>
      </c>
      <c r="F53" s="63">
        <f>SUM(I53:N53)</f>
        <v>78</v>
      </c>
      <c r="G53" s="64">
        <v>0</v>
      </c>
      <c r="H53" s="64">
        <v>78</v>
      </c>
      <c r="I53" s="64">
        <v>0</v>
      </c>
      <c r="J53" s="64">
        <v>0</v>
      </c>
      <c r="K53" s="64">
        <v>0</v>
      </c>
      <c r="L53" s="64">
        <v>0</v>
      </c>
      <c r="M53" s="64">
        <v>78</v>
      </c>
      <c r="N53" s="64">
        <v>0</v>
      </c>
    </row>
    <row r="54" spans="1:14" s="90" customFormat="1" ht="28.5" customHeight="1">
      <c r="A54" s="88" t="s">
        <v>109</v>
      </c>
      <c r="B54" s="89" t="s">
        <v>12</v>
      </c>
      <c r="C54" s="88" t="s">
        <v>81</v>
      </c>
      <c r="D54" s="82">
        <f>SUM(E54:F54)</f>
        <v>312</v>
      </c>
      <c r="E54" s="88">
        <v>0</v>
      </c>
      <c r="F54" s="63">
        <f>SUM(I54:N54)</f>
        <v>312</v>
      </c>
      <c r="G54" s="88">
        <v>0</v>
      </c>
      <c r="H54" s="88">
        <v>312</v>
      </c>
      <c r="I54" s="88">
        <v>0</v>
      </c>
      <c r="J54" s="88">
        <v>0</v>
      </c>
      <c r="K54" s="88">
        <v>0</v>
      </c>
      <c r="L54" s="88">
        <v>0</v>
      </c>
      <c r="M54" s="88">
        <v>312</v>
      </c>
      <c r="N54" s="88">
        <v>0</v>
      </c>
    </row>
    <row r="55" spans="1:15" s="87" customFormat="1" ht="52.5" customHeight="1">
      <c r="A55" s="83" t="s">
        <v>138</v>
      </c>
      <c r="B55" s="84" t="s">
        <v>165</v>
      </c>
      <c r="C55" s="85" t="s">
        <v>89</v>
      </c>
      <c r="D55" s="91">
        <f>SUM(D56:D60)</f>
        <v>743</v>
      </c>
      <c r="E55" s="91">
        <f aca="true" t="shared" si="13" ref="E55:N55">SUM(E56:E60)</f>
        <v>98</v>
      </c>
      <c r="F55" s="91">
        <f t="shared" si="13"/>
        <v>645</v>
      </c>
      <c r="G55" s="91">
        <f t="shared" si="13"/>
        <v>114</v>
      </c>
      <c r="H55" s="91">
        <f>SUM(H56:H60)</f>
        <v>531</v>
      </c>
      <c r="I55" s="91">
        <f t="shared" si="13"/>
        <v>0</v>
      </c>
      <c r="J55" s="91">
        <f t="shared" si="13"/>
        <v>0</v>
      </c>
      <c r="K55" s="91">
        <f t="shared" si="13"/>
        <v>0</v>
      </c>
      <c r="L55" s="91">
        <f t="shared" si="13"/>
        <v>0</v>
      </c>
      <c r="M55" s="91">
        <f t="shared" si="13"/>
        <v>0</v>
      </c>
      <c r="N55" s="91">
        <f t="shared" si="13"/>
        <v>645</v>
      </c>
      <c r="O55" s="87">
        <f>SUM(E55:F55)</f>
        <v>743</v>
      </c>
    </row>
    <row r="56" spans="1:14" s="7" customFormat="1" ht="46.5" customHeight="1">
      <c r="A56" s="43" t="s">
        <v>62</v>
      </c>
      <c r="B56" s="45" t="s">
        <v>166</v>
      </c>
      <c r="C56" s="44" t="s">
        <v>81</v>
      </c>
      <c r="D56" s="82">
        <f>SUM(E56:F56)</f>
        <v>92</v>
      </c>
      <c r="E56" s="63">
        <v>34</v>
      </c>
      <c r="F56" s="63">
        <v>58</v>
      </c>
      <c r="G56" s="64">
        <v>33</v>
      </c>
      <c r="H56" s="64">
        <v>25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58</v>
      </c>
    </row>
    <row r="57" spans="1:14" s="7" customFormat="1" ht="41.25" customHeight="1">
      <c r="A57" s="46" t="s">
        <v>112</v>
      </c>
      <c r="B57" s="35" t="s">
        <v>13</v>
      </c>
      <c r="C57" s="36" t="s">
        <v>81</v>
      </c>
      <c r="D57" s="82">
        <f>SUM(E57:F57)</f>
        <v>78</v>
      </c>
      <c r="E57" s="62">
        <v>0</v>
      </c>
      <c r="F57" s="63">
        <f>SUM(I57:N57)</f>
        <v>78</v>
      </c>
      <c r="G57" s="60">
        <v>0</v>
      </c>
      <c r="H57" s="60">
        <v>78</v>
      </c>
      <c r="I57" s="62">
        <v>0</v>
      </c>
      <c r="J57" s="60">
        <v>0</v>
      </c>
      <c r="K57" s="60">
        <v>0</v>
      </c>
      <c r="L57" s="60">
        <v>0</v>
      </c>
      <c r="M57" s="60">
        <v>0</v>
      </c>
      <c r="N57" s="64">
        <v>78</v>
      </c>
    </row>
    <row r="58" spans="1:14" s="7" customFormat="1" ht="55.5" customHeight="1">
      <c r="A58" s="46" t="s">
        <v>110</v>
      </c>
      <c r="B58" s="35" t="s">
        <v>111</v>
      </c>
      <c r="C58" s="36" t="s">
        <v>81</v>
      </c>
      <c r="D58" s="82">
        <f>SUM(E58:F58)</f>
        <v>183</v>
      </c>
      <c r="E58" s="62">
        <v>64</v>
      </c>
      <c r="F58" s="63">
        <v>119</v>
      </c>
      <c r="G58" s="60">
        <v>81</v>
      </c>
      <c r="H58" s="60">
        <v>38</v>
      </c>
      <c r="I58" s="62">
        <v>0</v>
      </c>
      <c r="J58" s="60">
        <v>0</v>
      </c>
      <c r="K58" s="60">
        <v>0</v>
      </c>
      <c r="L58" s="60">
        <v>0</v>
      </c>
      <c r="M58" s="60">
        <v>0</v>
      </c>
      <c r="N58" s="64">
        <v>119</v>
      </c>
    </row>
    <row r="59" spans="1:14" s="68" customFormat="1" ht="38.25" customHeight="1">
      <c r="A59" s="88" t="s">
        <v>113</v>
      </c>
      <c r="B59" s="89" t="s">
        <v>13</v>
      </c>
      <c r="C59" s="64" t="s">
        <v>81</v>
      </c>
      <c r="D59" s="82">
        <f>SUM(E59:F59)</f>
        <v>78</v>
      </c>
      <c r="E59" s="64">
        <v>0</v>
      </c>
      <c r="F59" s="63">
        <f>SUM(I59:N59)</f>
        <v>78</v>
      </c>
      <c r="G59" s="64">
        <v>0</v>
      </c>
      <c r="H59" s="64">
        <v>78</v>
      </c>
      <c r="I59" s="64">
        <f>SUM(I60:I63)</f>
        <v>0</v>
      </c>
      <c r="J59" s="64">
        <f>SUM(J60:J63)</f>
        <v>0</v>
      </c>
      <c r="K59" s="64">
        <f>SUM(K60:K63)</f>
        <v>0</v>
      </c>
      <c r="L59" s="64">
        <v>0</v>
      </c>
      <c r="M59" s="64">
        <v>0</v>
      </c>
      <c r="N59" s="64">
        <v>78</v>
      </c>
    </row>
    <row r="60" spans="1:14" s="7" customFormat="1" ht="38.25" customHeight="1">
      <c r="A60" s="47" t="s">
        <v>114</v>
      </c>
      <c r="B60" s="45" t="s">
        <v>12</v>
      </c>
      <c r="C60" s="44" t="s">
        <v>81</v>
      </c>
      <c r="D60" s="82">
        <f>SUM(E60:F60)</f>
        <v>312</v>
      </c>
      <c r="E60" s="64">
        <v>0</v>
      </c>
      <c r="F60" s="63">
        <f>SUM(I60:N60)</f>
        <v>312</v>
      </c>
      <c r="G60" s="64">
        <v>0</v>
      </c>
      <c r="H60" s="64">
        <v>312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312</v>
      </c>
    </row>
    <row r="61" spans="1:15" s="87" customFormat="1" ht="38.25" customHeight="1">
      <c r="A61" s="93" t="s">
        <v>139</v>
      </c>
      <c r="B61" s="92" t="s">
        <v>140</v>
      </c>
      <c r="C61" s="94" t="s">
        <v>89</v>
      </c>
      <c r="D61" s="95">
        <f>SUM(D62:D64)</f>
        <v>104</v>
      </c>
      <c r="E61" s="95">
        <f aca="true" t="shared" si="14" ref="E61:N61">SUM(E62:E64)</f>
        <v>22</v>
      </c>
      <c r="F61" s="95">
        <f t="shared" si="14"/>
        <v>82</v>
      </c>
      <c r="G61" s="95">
        <f t="shared" si="14"/>
        <v>12</v>
      </c>
      <c r="H61" s="95">
        <f t="shared" si="14"/>
        <v>70</v>
      </c>
      <c r="I61" s="95">
        <f t="shared" si="14"/>
        <v>0</v>
      </c>
      <c r="J61" s="95">
        <f t="shared" si="14"/>
        <v>0</v>
      </c>
      <c r="K61" s="95">
        <f t="shared" si="14"/>
        <v>0</v>
      </c>
      <c r="L61" s="95">
        <f t="shared" si="14"/>
        <v>0</v>
      </c>
      <c r="M61" s="95">
        <f t="shared" si="14"/>
        <v>0</v>
      </c>
      <c r="N61" s="95">
        <f t="shared" si="14"/>
        <v>82</v>
      </c>
      <c r="O61" s="87">
        <f>SUM(E61:F61)</f>
        <v>104</v>
      </c>
    </row>
    <row r="62" spans="1:14" s="7" customFormat="1" ht="33" customHeight="1">
      <c r="A62" s="48" t="s">
        <v>71</v>
      </c>
      <c r="B62" s="49" t="s">
        <v>115</v>
      </c>
      <c r="C62" s="60" t="s">
        <v>81</v>
      </c>
      <c r="D62" s="79">
        <f>SUM(E62:F62)</f>
        <v>44</v>
      </c>
      <c r="E62" s="77">
        <v>22</v>
      </c>
      <c r="F62" s="104">
        <f>SUM(I62:N62)</f>
        <v>22</v>
      </c>
      <c r="G62" s="76">
        <v>12</v>
      </c>
      <c r="H62" s="76">
        <v>10</v>
      </c>
      <c r="I62" s="77">
        <v>0</v>
      </c>
      <c r="J62" s="77">
        <v>0</v>
      </c>
      <c r="K62" s="77">
        <v>0</v>
      </c>
      <c r="L62" s="77">
        <v>0</v>
      </c>
      <c r="M62" s="78">
        <v>0</v>
      </c>
      <c r="N62" s="64">
        <v>22</v>
      </c>
    </row>
    <row r="63" spans="1:15" s="7" customFormat="1" ht="27" customHeight="1">
      <c r="A63" s="56" t="s">
        <v>116</v>
      </c>
      <c r="B63" s="49" t="s">
        <v>13</v>
      </c>
      <c r="C63" s="60" t="s">
        <v>81</v>
      </c>
      <c r="D63" s="79">
        <f>SUM(E63:F63)</f>
        <v>24</v>
      </c>
      <c r="E63" s="77">
        <v>0</v>
      </c>
      <c r="F63" s="104">
        <f>SUM(I63:N63)</f>
        <v>24</v>
      </c>
      <c r="G63" s="76">
        <v>0</v>
      </c>
      <c r="H63" s="76">
        <v>24</v>
      </c>
      <c r="I63" s="77">
        <v>0</v>
      </c>
      <c r="J63" s="77">
        <v>0</v>
      </c>
      <c r="K63" s="77">
        <v>0</v>
      </c>
      <c r="L63" s="77">
        <v>0</v>
      </c>
      <c r="M63" s="78">
        <v>0</v>
      </c>
      <c r="N63" s="64">
        <v>24</v>
      </c>
      <c r="O63" s="14"/>
    </row>
    <row r="64" spans="1:15" s="68" customFormat="1" ht="26.25" customHeight="1">
      <c r="A64" s="67" t="s">
        <v>117</v>
      </c>
      <c r="B64" s="96" t="s">
        <v>12</v>
      </c>
      <c r="C64" s="74" t="s">
        <v>81</v>
      </c>
      <c r="D64" s="79">
        <f>SUM(E64:F64)</f>
        <v>36</v>
      </c>
      <c r="E64" s="97">
        <v>0</v>
      </c>
      <c r="F64" s="104">
        <f>SUM(I64:N64)</f>
        <v>36</v>
      </c>
      <c r="G64" s="60">
        <v>0</v>
      </c>
      <c r="H64" s="74">
        <v>36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98">
        <v>36</v>
      </c>
      <c r="O64" s="99"/>
    </row>
    <row r="65" spans="1:14" s="68" customFormat="1" ht="29.25" customHeight="1">
      <c r="A65" s="67" t="s">
        <v>142</v>
      </c>
      <c r="B65" s="73" t="s">
        <v>2</v>
      </c>
      <c r="C65" s="74" t="s">
        <v>81</v>
      </c>
      <c r="D65" s="79">
        <v>40</v>
      </c>
      <c r="E65" s="75">
        <v>0</v>
      </c>
      <c r="F65" s="104">
        <f>SUM(I65:N65)</f>
        <v>40</v>
      </c>
      <c r="G65" s="106">
        <v>0</v>
      </c>
      <c r="H65" s="107">
        <v>40</v>
      </c>
      <c r="I65" s="79">
        <v>0</v>
      </c>
      <c r="J65" s="79">
        <v>0</v>
      </c>
      <c r="K65" s="79">
        <v>0</v>
      </c>
      <c r="L65" s="79">
        <v>0</v>
      </c>
      <c r="M65" s="108">
        <v>0</v>
      </c>
      <c r="N65" s="82">
        <v>40</v>
      </c>
    </row>
    <row r="66" spans="1:14" s="7" customFormat="1" ht="27.75" customHeight="1">
      <c r="A66" s="51"/>
      <c r="B66" s="52" t="s">
        <v>90</v>
      </c>
      <c r="C66" s="53"/>
      <c r="D66" s="130">
        <f aca="true" t="shared" si="15" ref="D66:N66">SUM(D9)</f>
        <v>5576</v>
      </c>
      <c r="E66" s="130">
        <f t="shared" si="15"/>
        <v>1328</v>
      </c>
      <c r="F66" s="131">
        <f t="shared" si="15"/>
        <v>4248</v>
      </c>
      <c r="G66" s="131">
        <f t="shared" si="15"/>
        <v>2146</v>
      </c>
      <c r="H66" s="132">
        <f t="shared" si="15"/>
        <v>2106</v>
      </c>
      <c r="I66" s="133">
        <f t="shared" si="15"/>
        <v>595</v>
      </c>
      <c r="J66" s="133">
        <f t="shared" si="15"/>
        <v>825</v>
      </c>
      <c r="K66" s="133">
        <f t="shared" si="15"/>
        <v>612</v>
      </c>
      <c r="L66" s="133">
        <f t="shared" si="15"/>
        <v>808</v>
      </c>
      <c r="M66" s="129">
        <f t="shared" si="15"/>
        <v>613</v>
      </c>
      <c r="N66" s="134">
        <f t="shared" si="15"/>
        <v>789</v>
      </c>
    </row>
    <row r="67" spans="1:15" s="8" customFormat="1" ht="30.75" customHeight="1">
      <c r="A67" s="109"/>
      <c r="B67" s="110" t="s">
        <v>151</v>
      </c>
      <c r="C67" s="74"/>
      <c r="D67" s="111">
        <v>108</v>
      </c>
      <c r="E67" s="112"/>
      <c r="F67" s="104">
        <v>108</v>
      </c>
      <c r="G67" s="76">
        <v>108</v>
      </c>
      <c r="H67" s="113"/>
      <c r="I67" s="77">
        <v>6</v>
      </c>
      <c r="J67" s="77">
        <v>6</v>
      </c>
      <c r="K67" s="77">
        <v>6</v>
      </c>
      <c r="L67" s="77">
        <v>54</v>
      </c>
      <c r="M67" s="78">
        <v>12</v>
      </c>
      <c r="N67" s="64">
        <v>24</v>
      </c>
      <c r="O67" s="13"/>
    </row>
    <row r="68" spans="1:14" s="7" customFormat="1" ht="38.25" customHeight="1">
      <c r="A68" s="114"/>
      <c r="B68" s="110" t="s">
        <v>152</v>
      </c>
      <c r="C68" s="74"/>
      <c r="D68" s="75">
        <v>72</v>
      </c>
      <c r="E68" s="116"/>
      <c r="F68" s="104">
        <v>72</v>
      </c>
      <c r="G68" s="76">
        <v>72</v>
      </c>
      <c r="H68" s="113"/>
      <c r="I68" s="77"/>
      <c r="J68" s="77"/>
      <c r="K68" s="77"/>
      <c r="L68" s="77"/>
      <c r="M68" s="78"/>
      <c r="N68" s="64">
        <v>72</v>
      </c>
    </row>
    <row r="69" spans="1:14" s="15" customFormat="1" ht="24.75" customHeight="1">
      <c r="A69" s="114"/>
      <c r="B69" s="110" t="s">
        <v>143</v>
      </c>
      <c r="C69" s="74"/>
      <c r="D69" s="79">
        <v>117</v>
      </c>
      <c r="E69" s="77"/>
      <c r="F69" s="104">
        <v>117</v>
      </c>
      <c r="G69" s="76">
        <v>117</v>
      </c>
      <c r="H69" s="76"/>
      <c r="I69" s="77">
        <v>17</v>
      </c>
      <c r="J69" s="77">
        <v>23</v>
      </c>
      <c r="K69" s="77">
        <v>17</v>
      </c>
      <c r="L69" s="77">
        <v>22</v>
      </c>
      <c r="M69" s="78">
        <v>17</v>
      </c>
      <c r="N69" s="64">
        <v>21</v>
      </c>
    </row>
    <row r="70" spans="1:14" s="127" customFormat="1" ht="18" customHeight="1">
      <c r="A70" s="174" t="s">
        <v>63</v>
      </c>
      <c r="B70" s="175"/>
      <c r="C70" s="126"/>
      <c r="D70" s="128">
        <f>SUM(D66:D69)</f>
        <v>5873</v>
      </c>
      <c r="E70" s="128">
        <f aca="true" t="shared" si="16" ref="E70:N70">SUM(E66:E69)</f>
        <v>1328</v>
      </c>
      <c r="F70" s="128">
        <f t="shared" si="16"/>
        <v>4545</v>
      </c>
      <c r="G70" s="128">
        <f t="shared" si="16"/>
        <v>2443</v>
      </c>
      <c r="H70" s="128">
        <f t="shared" si="16"/>
        <v>2106</v>
      </c>
      <c r="I70" s="128">
        <f t="shared" si="16"/>
        <v>618</v>
      </c>
      <c r="J70" s="128">
        <f t="shared" si="16"/>
        <v>854</v>
      </c>
      <c r="K70" s="128">
        <f t="shared" si="16"/>
        <v>635</v>
      </c>
      <c r="L70" s="128">
        <f t="shared" si="16"/>
        <v>884</v>
      </c>
      <c r="M70" s="128">
        <f t="shared" si="16"/>
        <v>642</v>
      </c>
      <c r="N70" s="128">
        <f t="shared" si="16"/>
        <v>906</v>
      </c>
    </row>
    <row r="71" spans="1:14" ht="21" customHeight="1">
      <c r="A71" s="182" t="s">
        <v>144</v>
      </c>
      <c r="B71" s="115" t="s">
        <v>174</v>
      </c>
      <c r="C71" s="74"/>
      <c r="D71" s="75"/>
      <c r="E71" s="116"/>
      <c r="F71" s="104">
        <v>2844</v>
      </c>
      <c r="G71" s="76"/>
      <c r="H71" s="113"/>
      <c r="I71" s="77">
        <v>577</v>
      </c>
      <c r="J71" s="77">
        <v>735</v>
      </c>
      <c r="K71" s="77">
        <v>540</v>
      </c>
      <c r="L71" s="77">
        <v>508</v>
      </c>
      <c r="M71" s="78">
        <v>223</v>
      </c>
      <c r="N71" s="64">
        <v>261</v>
      </c>
    </row>
    <row r="72" spans="1:15" ht="18" customHeight="1">
      <c r="A72" s="183"/>
      <c r="B72" s="115" t="s">
        <v>154</v>
      </c>
      <c r="C72" s="74"/>
      <c r="D72" s="75"/>
      <c r="E72" s="116"/>
      <c r="F72" s="104">
        <v>540</v>
      </c>
      <c r="G72" s="76"/>
      <c r="H72" s="113"/>
      <c r="I72" s="77">
        <v>24</v>
      </c>
      <c r="J72" s="77">
        <v>90</v>
      </c>
      <c r="K72" s="77">
        <v>72</v>
      </c>
      <c r="L72" s="77">
        <v>96</v>
      </c>
      <c r="M72" s="78">
        <v>78</v>
      </c>
      <c r="N72" s="64">
        <v>180</v>
      </c>
      <c r="O72" s="1">
        <f>SUM(I72:N72)</f>
        <v>540</v>
      </c>
    </row>
    <row r="73" spans="1:15" ht="30" customHeight="1">
      <c r="A73" s="183"/>
      <c r="B73" s="115" t="s">
        <v>155</v>
      </c>
      <c r="C73" s="74"/>
      <c r="D73" s="75"/>
      <c r="E73" s="116"/>
      <c r="F73" s="104">
        <v>864</v>
      </c>
      <c r="G73" s="76"/>
      <c r="H73" s="113"/>
      <c r="I73" s="77"/>
      <c r="J73" s="77"/>
      <c r="K73" s="77"/>
      <c r="L73" s="77">
        <v>204</v>
      </c>
      <c r="M73" s="78">
        <v>312</v>
      </c>
      <c r="N73" s="64">
        <v>348</v>
      </c>
      <c r="O73" s="1">
        <f>SUM(L73:N73)</f>
        <v>864</v>
      </c>
    </row>
    <row r="74" spans="1:14" ht="19.5" customHeight="1">
      <c r="A74" s="183"/>
      <c r="B74" s="115" t="s">
        <v>145</v>
      </c>
      <c r="C74" s="74"/>
      <c r="D74" s="75"/>
      <c r="E74" s="116"/>
      <c r="F74" s="104"/>
      <c r="G74" s="76"/>
      <c r="H74" s="113"/>
      <c r="I74" s="77">
        <v>0</v>
      </c>
      <c r="J74" s="77">
        <v>0</v>
      </c>
      <c r="K74" s="77">
        <v>0</v>
      </c>
      <c r="L74" s="77">
        <v>3</v>
      </c>
      <c r="M74" s="78">
        <v>0</v>
      </c>
      <c r="N74" s="64">
        <v>0</v>
      </c>
    </row>
    <row r="75" spans="1:14" ht="17.25" customHeight="1">
      <c r="A75" s="183"/>
      <c r="B75" s="115" t="s">
        <v>146</v>
      </c>
      <c r="C75" s="74"/>
      <c r="D75" s="75"/>
      <c r="E75" s="116"/>
      <c r="F75" s="104"/>
      <c r="G75" s="76"/>
      <c r="H75" s="113"/>
      <c r="I75" s="77">
        <v>4</v>
      </c>
      <c r="J75" s="77">
        <v>2</v>
      </c>
      <c r="K75" s="77"/>
      <c r="L75" s="77">
        <v>8</v>
      </c>
      <c r="M75" s="78">
        <v>8</v>
      </c>
      <c r="N75" s="64">
        <v>9</v>
      </c>
    </row>
    <row r="76" spans="1:14" ht="13.5" customHeight="1">
      <c r="A76" s="183"/>
      <c r="B76" s="115" t="s">
        <v>87</v>
      </c>
      <c r="C76" s="74"/>
      <c r="D76" s="75"/>
      <c r="E76" s="116"/>
      <c r="F76" s="104"/>
      <c r="G76" s="76"/>
      <c r="H76" s="113"/>
      <c r="I76" s="77"/>
      <c r="J76" s="77">
        <v>4</v>
      </c>
      <c r="K76" s="77">
        <v>1</v>
      </c>
      <c r="L76" s="77">
        <v>5</v>
      </c>
      <c r="M76" s="78"/>
      <c r="N76" s="64"/>
    </row>
    <row r="77" spans="1:14" ht="22.5" customHeight="1">
      <c r="A77" s="183"/>
      <c r="B77" s="115" t="s">
        <v>147</v>
      </c>
      <c r="C77" s="74"/>
      <c r="D77" s="75"/>
      <c r="E77" s="116"/>
      <c r="F77" s="104"/>
      <c r="G77" s="76"/>
      <c r="H77" s="113"/>
      <c r="I77" s="77">
        <v>1</v>
      </c>
      <c r="J77" s="77"/>
      <c r="K77" s="77"/>
      <c r="L77" s="77">
        <v>1</v>
      </c>
      <c r="M77" s="78">
        <v>1</v>
      </c>
      <c r="N77" s="64">
        <v>2</v>
      </c>
    </row>
    <row r="78" spans="1:14" ht="19.5" customHeight="1">
      <c r="A78" s="184"/>
      <c r="B78" s="117" t="s">
        <v>148</v>
      </c>
      <c r="C78" s="118"/>
      <c r="D78" s="119"/>
      <c r="E78" s="120"/>
      <c r="F78" s="121"/>
      <c r="G78" s="121"/>
      <c r="H78" s="122"/>
      <c r="I78" s="123"/>
      <c r="J78" s="123"/>
      <c r="K78" s="123"/>
      <c r="L78" s="123"/>
      <c r="M78" s="124"/>
      <c r="N78" s="125">
        <v>1</v>
      </c>
    </row>
    <row r="79" spans="1:14" ht="14.25" customHeight="1">
      <c r="A79" s="173" t="s">
        <v>153</v>
      </c>
      <c r="B79" s="173"/>
      <c r="C79" s="173"/>
      <c r="D79" s="173"/>
      <c r="E79" s="173"/>
      <c r="F79" s="173"/>
      <c r="G79" s="173"/>
      <c r="H79" s="173"/>
      <c r="I79" s="16"/>
      <c r="J79" s="16"/>
      <c r="K79" s="16"/>
      <c r="L79" s="16"/>
      <c r="M79" s="16"/>
      <c r="N79" s="16"/>
    </row>
    <row r="80" spans="1:14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4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4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4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4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</sheetData>
  <sheetProtection/>
  <mergeCells count="25">
    <mergeCell ref="A9:B9"/>
    <mergeCell ref="E4:E7"/>
    <mergeCell ref="N5:N7"/>
    <mergeCell ref="L5:L7"/>
    <mergeCell ref="I5:I7"/>
    <mergeCell ref="K5:K7"/>
    <mergeCell ref="J5:J7"/>
    <mergeCell ref="G6:G7"/>
    <mergeCell ref="A79:H79"/>
    <mergeCell ref="A70:B70"/>
    <mergeCell ref="C2:C7"/>
    <mergeCell ref="B2:B7"/>
    <mergeCell ref="G5:H5"/>
    <mergeCell ref="A71:A78"/>
    <mergeCell ref="H6:H7"/>
    <mergeCell ref="F5:F7"/>
    <mergeCell ref="F4:H4"/>
    <mergeCell ref="A2:A7"/>
    <mergeCell ref="I3:J3"/>
    <mergeCell ref="D2:H3"/>
    <mergeCell ref="I2:N2"/>
    <mergeCell ref="M5:M7"/>
    <mergeCell ref="D4:D7"/>
    <mergeCell ref="M3:N3"/>
    <mergeCell ref="K3:L3"/>
  </mergeCells>
  <printOptions/>
  <pageMargins left="0.75" right="0.75" top="1" bottom="1" header="0" footer="0"/>
  <pageSetup horizontalDpi="600" verticalDpi="600" orientation="portrait" paperSize="9" scale="55" r:id="rId1"/>
  <rowBreaks count="1" manualBreakCount="1">
    <brk id="39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USER</cp:lastModifiedBy>
  <cp:lastPrinted>2021-08-08T04:33:00Z</cp:lastPrinted>
  <dcterms:created xsi:type="dcterms:W3CDTF">2011-05-05T04:03:53Z</dcterms:created>
  <dcterms:modified xsi:type="dcterms:W3CDTF">2021-08-28T05:50:47Z</dcterms:modified>
  <cp:category/>
  <cp:version/>
  <cp:contentType/>
  <cp:contentStatus/>
</cp:coreProperties>
</file>