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учебный план" sheetId="1" state="visible" r:id="rId1"/>
    <sheet name="титульный" sheetId="2" state="visible" r:id="rId2"/>
  </sheets>
  <calcPr refMode="R1C1"/>
</workbook>
</file>

<file path=xl/sharedStrings.xml><?xml version="1.0" encoding="utf-8"?>
<sst xmlns="http://schemas.openxmlformats.org/spreadsheetml/2006/main" count="242" uniqueCount="242">
  <si>
    <t xml:space="preserve">5.1. Рабочий учебный план по программе подготовки специалистов среднего  звена по специальности
38.02.01 Экономика и бухгалтерский учет (по отраслям)
Квалификация - бухгалтер</t>
  </si>
  <si>
    <t>Индекс</t>
  </si>
  <si>
    <t>Наименование</t>
  </si>
  <si>
    <t xml:space="preserve">Объем образовательной программы в академических часах</t>
  </si>
  <si>
    <t xml:space="preserve">Распределение учебной нагрузки  по курсам и семестрам</t>
  </si>
  <si>
    <t>Всего</t>
  </si>
  <si>
    <t xml:space="preserve">в т.ч. в форме практ. Подготовки*</t>
  </si>
  <si>
    <t xml:space="preserve">Работа обучающихся во взаимодействии с преподавателем</t>
  </si>
  <si>
    <t xml:space="preserve">Самостоятельная работа****</t>
  </si>
  <si>
    <t xml:space="preserve">1 курс</t>
  </si>
  <si>
    <t xml:space="preserve">2 курс</t>
  </si>
  <si>
    <t xml:space="preserve">3 курс</t>
  </si>
  <si>
    <t xml:space="preserve">Занятия по дисциплинам и МДК</t>
  </si>
  <si>
    <t>Практики</t>
  </si>
  <si>
    <t xml:space="preserve">1 сем.</t>
  </si>
  <si>
    <t xml:space="preserve">2 сем.</t>
  </si>
  <si>
    <t xml:space="preserve">3 сем</t>
  </si>
  <si>
    <t xml:space="preserve">4 сем</t>
  </si>
  <si>
    <t>5сем</t>
  </si>
  <si>
    <t xml:space="preserve"> 6 сем</t>
  </si>
  <si>
    <t xml:space="preserve">Промежут.
аттестация</t>
  </si>
  <si>
    <t xml:space="preserve">Всего по дисциплинам/ МДК</t>
  </si>
  <si>
    <t xml:space="preserve">в т.ч. лабораторные и практические занятия</t>
  </si>
  <si>
    <t xml:space="preserve">17н
ТО</t>
  </si>
  <si>
    <t xml:space="preserve">23 н
ТО
</t>
  </si>
  <si>
    <t xml:space="preserve">1н
В/сб.
</t>
  </si>
  <si>
    <t xml:space="preserve">17н
ТО           </t>
  </si>
  <si>
    <t xml:space="preserve">20 н
ТО
      </t>
  </si>
  <si>
    <t xml:space="preserve">4 н
УП            +
ПП</t>
  </si>
  <si>
    <t xml:space="preserve">17н
ТО       +      УП       +       ПП</t>
  </si>
  <si>
    <t xml:space="preserve">17 н
ТО
+
УП         </t>
  </si>
  <si>
    <t xml:space="preserve">11 н                               ТО
+
УП      </t>
  </si>
  <si>
    <t xml:space="preserve">7 н
ПП</t>
  </si>
  <si>
    <t xml:space="preserve">6н
ГИА</t>
  </si>
  <si>
    <t xml:space="preserve">Всего по образовательной программе</t>
  </si>
  <si>
    <t xml:space="preserve">э. _/4/1/4/5/2               дз. _/7/2/5/2/6       з. _/3/2/2/_/2          </t>
  </si>
  <si>
    <t xml:space="preserve">Общеобразовательная подготовка</t>
  </si>
  <si>
    <t xml:space="preserve">4э, 6 дз, 3 з.</t>
  </si>
  <si>
    <t>ОУД.01</t>
  </si>
  <si>
    <t xml:space="preserve">Русский язык</t>
  </si>
  <si>
    <t xml:space="preserve">_/э /_ / _/_/_</t>
  </si>
  <si>
    <t>ОУД.02</t>
  </si>
  <si>
    <t>Литература</t>
  </si>
  <si>
    <t xml:space="preserve">_/э/_ / _/_/_</t>
  </si>
  <si>
    <t>ОУД.03</t>
  </si>
  <si>
    <t>История</t>
  </si>
  <si>
    <t>ОУД.04</t>
  </si>
  <si>
    <t>Обществознание</t>
  </si>
  <si>
    <t xml:space="preserve">_/дз /_ / _/_/_</t>
  </si>
  <si>
    <t>ОУД.05</t>
  </si>
  <si>
    <t>География</t>
  </si>
  <si>
    <t xml:space="preserve">_/з /_ / _/_/_</t>
  </si>
  <si>
    <t>ОУД.06</t>
  </si>
  <si>
    <t xml:space="preserve">Иностранный язык</t>
  </si>
  <si>
    <t xml:space="preserve">_/з/_ / _/_/_</t>
  </si>
  <si>
    <t>ОУД.07</t>
  </si>
  <si>
    <t>Математика</t>
  </si>
  <si>
    <t xml:space="preserve">_/_/_э / _/_/_</t>
  </si>
  <si>
    <t>ОУД.08</t>
  </si>
  <si>
    <t>Информатика**</t>
  </si>
  <si>
    <t>ОУД.09</t>
  </si>
  <si>
    <t xml:space="preserve">Физическая культура</t>
  </si>
  <si>
    <t>ОУД.10</t>
  </si>
  <si>
    <t xml:space="preserve">Основы безопасности жизнедеятельности</t>
  </si>
  <si>
    <t>ОУД.11</t>
  </si>
  <si>
    <t>Физика</t>
  </si>
  <si>
    <t>ОУД.12</t>
  </si>
  <si>
    <t>Химия**</t>
  </si>
  <si>
    <t>ОУД.13</t>
  </si>
  <si>
    <t>Биология**</t>
  </si>
  <si>
    <t>ОУД.14</t>
  </si>
  <si>
    <t xml:space="preserve">Индивидуальный проект</t>
  </si>
  <si>
    <t>ПП.00</t>
  </si>
  <si>
    <t xml:space="preserve">Профессиональная подготовка***</t>
  </si>
  <si>
    <r>
      <t xml:space="preserve"> </t>
    </r>
    <r>
      <rPr>
        <b/>
        <sz val="11"/>
        <rFont val="Times New Roman"/>
      </rPr>
      <t xml:space="preserve">12 э, 21 дз.</t>
    </r>
  </si>
  <si>
    <t>ОГСЭ.00</t>
  </si>
  <si>
    <t xml:space="preserve">Общегуманитарный и социально-экономический цикл</t>
  </si>
  <si>
    <t>-</t>
  </si>
  <si>
    <t>ОГСЭ.01</t>
  </si>
  <si>
    <t xml:space="preserve">Основы философии</t>
  </si>
  <si>
    <t xml:space="preserve">_/ _/дз/ _/_/_</t>
  </si>
  <si>
    <t>ОГСЭ.02</t>
  </si>
  <si>
    <t>ОГСЭ.03</t>
  </si>
  <si>
    <t xml:space="preserve">Психология общения</t>
  </si>
  <si>
    <t xml:space="preserve">_/_ /з/ _/_/_</t>
  </si>
  <si>
    <t>ОГСЭ.04</t>
  </si>
  <si>
    <t xml:space="preserve">Иностранный язык в профессиональной деятельности</t>
  </si>
  <si>
    <t xml:space="preserve">_/_/з / _/_/_</t>
  </si>
  <si>
    <t>ОГСЭ.05</t>
  </si>
  <si>
    <t xml:space="preserve">_/_ /дз / _/_/_</t>
  </si>
  <si>
    <t>ЕН.00</t>
  </si>
  <si>
    <t xml:space="preserve">Математический и общий естественно-научный цикл</t>
  </si>
  <si>
    <t>ЕН.01</t>
  </si>
  <si>
    <t xml:space="preserve">_/ _/э / _/_/_</t>
  </si>
  <si>
    <t>ЕН.02</t>
  </si>
  <si>
    <t xml:space="preserve">Информационные технологии в профессиональной деятельности</t>
  </si>
  <si>
    <t>ОП.00</t>
  </si>
  <si>
    <t xml:space="preserve">Общепрофессиональный цикл</t>
  </si>
  <si>
    <t>ОП.01</t>
  </si>
  <si>
    <t xml:space="preserve">Безопасность жизнедеятельности</t>
  </si>
  <si>
    <t>ОП.02</t>
  </si>
  <si>
    <t xml:space="preserve">Экономика организации</t>
  </si>
  <si>
    <t xml:space="preserve">_/_ /_ /э/_/_</t>
  </si>
  <si>
    <t>ОП.03</t>
  </si>
  <si>
    <t>Статистика</t>
  </si>
  <si>
    <t xml:space="preserve">_/_ /_ /з/_/_</t>
  </si>
  <si>
    <t>ОП.04</t>
  </si>
  <si>
    <t>Менеджмент</t>
  </si>
  <si>
    <t xml:space="preserve">_/_/_ /дз/_/_</t>
  </si>
  <si>
    <t>ОП.05</t>
  </si>
  <si>
    <t xml:space="preserve">Документационное обеспечение управления</t>
  </si>
  <si>
    <t>ОП.06</t>
  </si>
  <si>
    <t>ПОПД</t>
  </si>
  <si>
    <t xml:space="preserve">_/_/_ / _/_/з</t>
  </si>
  <si>
    <t>ОП.07</t>
  </si>
  <si>
    <t xml:space="preserve">Финансы, денежное обращение и кредит</t>
  </si>
  <si>
    <t xml:space="preserve">_/_/_ /з/_/_</t>
  </si>
  <si>
    <t>ОП.08</t>
  </si>
  <si>
    <t xml:space="preserve">Налоги и налогообложение</t>
  </si>
  <si>
    <t xml:space="preserve">_/ _/_ /_/_/дз</t>
  </si>
  <si>
    <t>ОП.09</t>
  </si>
  <si>
    <t xml:space="preserve">Основы бухгалтерского учета</t>
  </si>
  <si>
    <t xml:space="preserve">_/ _/_ /_/э/_</t>
  </si>
  <si>
    <t>ОП.10</t>
  </si>
  <si>
    <t xml:space="preserve">Аудит </t>
  </si>
  <si>
    <t xml:space="preserve">ОП.В.01
</t>
  </si>
  <si>
    <t xml:space="preserve">Программа 1С «8» Бухгалтерия предприятия</t>
  </si>
  <si>
    <t xml:space="preserve">_/ _/_ /_/_/э</t>
  </si>
  <si>
    <t>ОП.В.02</t>
  </si>
  <si>
    <t xml:space="preserve">Анализ финансово-хозяйственной деятельности</t>
  </si>
  <si>
    <t>ОП.В.03</t>
  </si>
  <si>
    <t xml:space="preserve">Основы делового общения и трудоустройства</t>
  </si>
  <si>
    <t xml:space="preserve">_/_ /_ /_/_/з</t>
  </si>
  <si>
    <t xml:space="preserve">ОП.В.04
</t>
  </si>
  <si>
    <t xml:space="preserve">Основы финансовой грамотности и бережливого производства</t>
  </si>
  <si>
    <t>ПМ.00</t>
  </si>
  <si>
    <t xml:space="preserve">Профессиональные модули</t>
  </si>
  <si>
    <t>ПМ.01</t>
  </si>
  <si>
    <t xml:space="preserve">Документирование хозяйственных операций и ведение бухгалтерского учета активов организации</t>
  </si>
  <si>
    <t>э.к</t>
  </si>
  <si>
    <t>МДК01.01</t>
  </si>
  <si>
    <t xml:space="preserve">Практические основы бухгалтерского учета имущества организации</t>
  </si>
  <si>
    <t xml:space="preserve">_/ _/_ /э/_/_</t>
  </si>
  <si>
    <t>УП.01.01</t>
  </si>
  <si>
    <t xml:space="preserve">Учебная практика </t>
  </si>
  <si>
    <t xml:space="preserve">  _/ _/_ /дз/_/_</t>
  </si>
  <si>
    <t>ПП</t>
  </si>
  <si>
    <t xml:space="preserve">Производственная практика</t>
  </si>
  <si>
    <t>ПМ.02</t>
  </si>
  <si>
    <t xml:space="preserve">Ведение бухгалтерского учета источников формирования активов, выполнение работ по инвентаризации активов и финансовых обязательств организации</t>
  </si>
  <si>
    <t xml:space="preserve">МДК 02.01</t>
  </si>
  <si>
    <t xml:space="preserve">Практические основы бухгалтерского учета источников формирования имущества организации</t>
  </si>
  <si>
    <t xml:space="preserve">_/ _/_ / э/_/_</t>
  </si>
  <si>
    <t xml:space="preserve">МДК 02.02</t>
  </si>
  <si>
    <t xml:space="preserve">Бухгалтерская технология проведения и оформления инвентаризации</t>
  </si>
  <si>
    <t xml:space="preserve">_/_ /_ / э/_/_</t>
  </si>
  <si>
    <t>УП.ПМ.02</t>
  </si>
  <si>
    <t xml:space="preserve">  _/_ /_ /дз/_/_</t>
  </si>
  <si>
    <t xml:space="preserve">Производственная практика </t>
  </si>
  <si>
    <t>ПМ.03</t>
  </si>
  <si>
    <t xml:space="preserve">Проведение расчетов с бюджетом и внебюджетными фондами</t>
  </si>
  <si>
    <t xml:space="preserve">МДК 03.01</t>
  </si>
  <si>
    <t xml:space="preserve">Организация расчетов с бюджетом и внебюджетными фондами</t>
  </si>
  <si>
    <t xml:space="preserve">_/ _/_ / _/э/_</t>
  </si>
  <si>
    <t>МДК.03.02</t>
  </si>
  <si>
    <t xml:space="preserve">Организация учета бюджетных организаций</t>
  </si>
  <si>
    <t xml:space="preserve">УП.ПМ 03</t>
  </si>
  <si>
    <t xml:space="preserve">Учебная практика по расчетам с бюджетом и внебюджетными фондами</t>
  </si>
  <si>
    <t xml:space="preserve">    _/ _/_ /_/дз/_</t>
  </si>
  <si>
    <t xml:space="preserve">Призводственная практика по профилю специальности</t>
  </si>
  <si>
    <t xml:space="preserve">    _/ _/_ /_/_/дз</t>
  </si>
  <si>
    <t>ПМ.04</t>
  </si>
  <si>
    <t xml:space="preserve">Составление и использование бухгалтерской (финансовой) отчетности</t>
  </si>
  <si>
    <t xml:space="preserve">МДК 04.01</t>
  </si>
  <si>
    <t xml:space="preserve">Технология составления бухгалтерской отчетности</t>
  </si>
  <si>
    <t xml:space="preserve">_/_ /_ / _/э/_</t>
  </si>
  <si>
    <t xml:space="preserve">МДК 04.02</t>
  </si>
  <si>
    <t xml:space="preserve">Основы анализа бухгалтерской отчетности</t>
  </si>
  <si>
    <t xml:space="preserve">УП ПМ.04</t>
  </si>
  <si>
    <t xml:space="preserve">Учебная практика</t>
  </si>
  <si>
    <t xml:space="preserve">_/ _/_ / _/дз/_</t>
  </si>
  <si>
    <t xml:space="preserve">_/ _/_ / _/_/дз</t>
  </si>
  <si>
    <t>ПМ.05</t>
  </si>
  <si>
    <t xml:space="preserve">Выполнение работ по одной или нескольким профессиям, рабочих, должностям служащих</t>
  </si>
  <si>
    <t>МДК.05.01</t>
  </si>
  <si>
    <t xml:space="preserve">Выполнение работ по профессии кассир</t>
  </si>
  <si>
    <t xml:space="preserve">_/ _/__ /_/_/э</t>
  </si>
  <si>
    <t>УП.ПМ.05</t>
  </si>
  <si>
    <t xml:space="preserve">Учебная практика по профессии кассир</t>
  </si>
  <si>
    <t xml:space="preserve">  _/ _/__ /_/_/дз</t>
  </si>
  <si>
    <t>ПП.05</t>
  </si>
  <si>
    <t xml:space="preserve">   _/ _/__ /_/_/дз</t>
  </si>
  <si>
    <t>ПДП</t>
  </si>
  <si>
    <t xml:space="preserve">Преддипломная практика</t>
  </si>
  <si>
    <t xml:space="preserve">Промежуточная аттестация</t>
  </si>
  <si>
    <t>ГИА.00</t>
  </si>
  <si>
    <r>
      <t xml:space="preserve">Государственная итоговая аттестация </t>
    </r>
    <r>
      <rPr>
        <sz val="11"/>
        <rFont val="Times New Roman"/>
      </rPr>
      <t xml:space="preserve">(формат ДЭ), защита дипломной работы</t>
    </r>
  </si>
  <si>
    <t xml:space="preserve">1 дэ.</t>
  </si>
  <si>
    <t>ИТОГО:</t>
  </si>
  <si>
    <t xml:space="preserve">Итого самостоятельная работа****</t>
  </si>
  <si>
    <t xml:space="preserve">Недельная нагрузка во взаимодействии с педагогом</t>
  </si>
  <si>
    <t>35/36</t>
  </si>
  <si>
    <t xml:space="preserve">Максимальная недельная нагрузка</t>
  </si>
  <si>
    <t xml:space="preserve">Самостоятельная работа</t>
  </si>
  <si>
    <t xml:space="preserve">Всего по ТО (дисц, МДК)</t>
  </si>
  <si>
    <t xml:space="preserve">Всего по УП</t>
  </si>
  <si>
    <t xml:space="preserve">Всего по ПП</t>
  </si>
  <si>
    <t xml:space="preserve">Всего экзаменов</t>
  </si>
  <si>
    <t xml:space="preserve">Всего зачетов</t>
  </si>
  <si>
    <t xml:space="preserve">*  – в данной графе по ОУД учтены часы профессионально-ориентированного содержания (прикладной модуль) из примерных программа, размещенных на сайте ИРПО</t>
  </si>
  <si>
    <t xml:space="preserve">**– отмечены ОУД, по которым предполагается проведение ВПР;</t>
  </si>
  <si>
    <t xml:space="preserve">***-  часы вариативной части (828 часов)   распределены следующим образом:    увеличен объем уче6ной нагрузки на изучение дисциплин общепрофессионального учебного цикла, в том числе введены учебные дисциплины: ОП.В.01Программа 1С «8» Бухгалтерия предприятия  - 108 ч., ОП.В.02 Анализ финансово-хозяйственной деятельности - 100 ч., ОП.В.03 Основы делового общения и трудоустройства  - 32 ч., ОП.В.04 Основы финансовой грамотности и бережливого производства. Так же увеличен объем учебной нагрузки на изучение междисциплинарных курсов, являющихся частью профессиональных модулей.
      </t>
  </si>
  <si>
    <t xml:space="preserve">****   В графе 9 учебного плана распределены часы, отведенные на самостоятельную работу обучающихся, в пределах 36 часовой учебной нагрузки.
</t>
  </si>
  <si>
    <t xml:space="preserve">Обозначения: З- зачет; ДЗ - дифференцированный зачет; Э- экзамен; Э.К - квалификационный экзамен</t>
  </si>
  <si>
    <t>Утверждаю:</t>
  </si>
  <si>
    <t xml:space="preserve">директор ОГПОБУ "Сельскохозяйственный техникум"</t>
  </si>
  <si>
    <t xml:space="preserve">Куликов В.Ю.</t>
  </si>
  <si>
    <t xml:space="preserve">УЧЕБНЫЙ ПЛАН</t>
  </si>
  <si>
    <t xml:space="preserve">2023-2026 учебный год
основной профессиональной образовательной программы среднего профессионального образования
</t>
  </si>
  <si>
    <t xml:space="preserve">ОГПОБУ «Сельскохозяйственный техникум»</t>
  </si>
  <si>
    <t xml:space="preserve">наименование образовательного учреждения (организации)</t>
  </si>
  <si>
    <t xml:space="preserve">по профессии среднего профессионального образования</t>
  </si>
  <si>
    <t>38.02.01</t>
  </si>
  <si>
    <t xml:space="preserve">Экономика и бухгалтерский учет (по отраслям)</t>
  </si>
  <si>
    <t>код</t>
  </si>
  <si>
    <t xml:space="preserve">                                                                       наименование профессии</t>
  </si>
  <si>
    <t xml:space="preserve">по программе базовой подготовки</t>
  </si>
  <si>
    <t xml:space="preserve">уровень образования</t>
  </si>
  <si>
    <t xml:space="preserve">основное общее образование</t>
  </si>
  <si>
    <t>квалификация:</t>
  </si>
  <si>
    <t>Бухгалтер</t>
  </si>
  <si>
    <t xml:space="preserve">форма обучения</t>
  </si>
  <si>
    <t>Очная</t>
  </si>
  <si>
    <t xml:space="preserve">Срок получения СПО по ППССЗ: 2 года 10 месяцев</t>
  </si>
  <si>
    <t xml:space="preserve">3 г 10м</t>
  </si>
  <si>
    <t xml:space="preserve">год начала подготовки по УП</t>
  </si>
  <si>
    <t xml:space="preserve">профиль получаемого профессионального образования</t>
  </si>
  <si>
    <t xml:space="preserve">при реализации программы среднего общего образования</t>
  </si>
  <si>
    <t xml:space="preserve">Приказ об утверждении ФГОС</t>
  </si>
  <si>
    <t xml:space="preserve">от </t>
  </si>
  <si>
    <t xml:space="preserve">05 февраля  2018 года</t>
  </si>
  <si>
    <t xml:space="preserve">     № 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</si>
</sst>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fonts count="16">
    <font>
      <sz val="11.000000"/>
      <color theme="1"/>
      <name val="Calibri"/>
      <scheme val="minor"/>
    </font>
    <font>
      <sz val="8.000000"/>
      <name val="Tahoma"/>
    </font>
    <font>
      <b/>
      <sz val="11.000000"/>
      <name val="Times New Roman"/>
    </font>
    <font>
      <sz val="11.000000"/>
      <color theme="1"/>
      <name val="Times New Roman"/>
    </font>
    <font>
      <sz val="11.000000"/>
      <name val="Times New Roman"/>
    </font>
    <font>
      <b/>
      <sz val="12.000000"/>
      <name val="Times New Roman"/>
    </font>
    <font>
      <b/>
      <sz val="11.000000"/>
      <color indexed="2"/>
      <name val="Times New Roman"/>
    </font>
    <font>
      <b/>
      <sz val="11.000000"/>
      <color theme="1"/>
      <name val="Calibri"/>
      <scheme val="minor"/>
    </font>
    <font>
      <b/>
      <sz val="11.000000"/>
      <color theme="1"/>
      <name val="Times New Roman"/>
    </font>
    <font>
      <sz val="14.000000"/>
      <name val="Times New Roman"/>
    </font>
    <font>
      <b/>
      <sz val="26.000000"/>
      <name val="Times New Roman"/>
    </font>
    <font>
      <b/>
      <sz val="10.000000"/>
      <name val="Arial"/>
    </font>
    <font>
      <sz val="12.000000"/>
      <name val="Times New Roman"/>
    </font>
    <font>
      <i/>
      <sz val="8.000000"/>
      <name val="Tahoma"/>
    </font>
    <font>
      <sz val="11.000000"/>
      <name val="Arial"/>
    </font>
    <font>
      <b/>
      <sz val="8.000000"/>
      <name val="Arial"/>
    </font>
  </fonts>
  <fills count="7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theme="0"/>
        <bgColor indexed="16"/>
      </patternFill>
    </fill>
    <fill>
      <patternFill patternType="solid">
        <fgColor theme="7" tint="0.59999389629810485"/>
        <bgColor theme="7" tint="0.59999389629810485"/>
      </patternFill>
    </fill>
    <fill>
      <patternFill patternType="solid">
        <fgColor theme="9" tint="0.39997558519241921"/>
        <bgColor theme="9" tint="0.39997558519241921"/>
      </patternFill>
    </fill>
    <fill>
      <patternFill patternType="solid">
        <fgColor indexed="65"/>
        <bgColor indexed="16"/>
      </patternFill>
    </fill>
  </fills>
  <borders count="28">
    <border>
      <left style="none"/>
      <right style="none"/>
      <top style="none"/>
      <bottom style="none"/>
      <diagonal style="none"/>
    </border>
    <border>
      <left style="none"/>
      <right style="none"/>
      <top style="none"/>
      <bottom style="thin">
        <color auto="1"/>
      </bottom>
      <diagonal style="none"/>
    </border>
    <border>
      <left style="thin">
        <color auto="1"/>
      </left>
      <right style="thin">
        <color auto="1"/>
      </right>
      <top style="thin">
        <color auto="1"/>
      </top>
      <bottom style="none"/>
      <diagonal style="none"/>
    </border>
    <border>
      <left style="none"/>
      <right style="none"/>
      <top style="thin">
        <color auto="1"/>
      </top>
      <bottom style="medium">
        <color auto="1"/>
      </bottom>
      <diagonal style="none"/>
    </border>
    <border>
      <left style="none"/>
      <right style="thin">
        <color auto="1"/>
      </right>
      <top style="thin">
        <color auto="1"/>
      </top>
      <bottom style="thin">
        <color auto="1"/>
      </bottom>
      <diagonal style="none"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none"/>
    </border>
    <border>
      <left style="medium">
        <color auto="1"/>
      </left>
      <right style="thin">
        <color auto="1"/>
      </right>
      <top style="medium">
        <color auto="1"/>
      </top>
      <bottom style="none"/>
      <diagonal style="none"/>
    </border>
    <border>
      <left style="thin">
        <color auto="1"/>
      </left>
      <right style="medium">
        <color auto="1"/>
      </right>
      <top style="medium">
        <color auto="1"/>
      </top>
      <bottom style="none"/>
      <diagonal style="none"/>
    </border>
    <border>
      <left style="medium">
        <color auto="1"/>
      </left>
      <right style="thin">
        <color auto="1"/>
      </right>
      <top style="thin">
        <color auto="1"/>
      </top>
      <bottom style="none"/>
      <diagonal style="none"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 style="none"/>
    </border>
    <border>
      <left style="thin">
        <color auto="1"/>
      </left>
      <right style="none"/>
      <top style="thin">
        <color auto="1"/>
      </top>
      <bottom style="thin">
        <color auto="1"/>
      </bottom>
      <diagonal style="none"/>
    </border>
    <border>
      <left style="none"/>
      <right style="none"/>
      <top style="thin">
        <color auto="1"/>
      </top>
      <bottom style="thin">
        <color auto="1"/>
      </bottom>
      <diagonal style="none"/>
    </border>
    <border>
      <left style="thin">
        <color auto="1"/>
      </left>
      <right style="thin">
        <color auto="1"/>
      </right>
      <top style="none"/>
      <bottom style="thin">
        <color auto="1"/>
      </bottom>
      <diagonal style="none"/>
    </border>
    <border>
      <left style="thin">
        <color auto="1"/>
      </left>
      <right style="medium">
        <color auto="1"/>
      </right>
      <top style="none"/>
      <bottom style="thin">
        <color auto="1"/>
      </bottom>
      <diagonal style="none"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 style="none"/>
    </border>
    <border>
      <left style="none"/>
      <right style="medium">
        <color auto="1"/>
      </right>
      <top style="thin">
        <color auto="1"/>
      </top>
      <bottom style="thin">
        <color auto="1"/>
      </bottom>
      <diagonal style="none"/>
    </border>
    <border>
      <left style="medium">
        <color auto="1"/>
      </left>
      <right style="medium">
        <color auto="1"/>
      </right>
      <top style="thin">
        <color auto="1"/>
      </top>
      <bottom style="none"/>
      <diagonal style="none"/>
    </border>
    <border>
      <left style="medium">
        <color auto="1"/>
      </left>
      <right style="medium">
        <color auto="1"/>
      </right>
      <top style="none"/>
      <bottom style="thin">
        <color auto="1"/>
      </bottom>
      <diagonal style="none"/>
    </border>
    <border>
      <left style="medium">
        <color auto="1"/>
      </left>
      <right style="thin">
        <color auto="1"/>
      </right>
      <top style="none"/>
      <bottom style="thin">
        <color auto="1"/>
      </bottom>
      <diagonal style="none"/>
    </border>
    <border>
      <left style="none"/>
      <right style="thin">
        <color auto="1"/>
      </right>
      <top style="thin">
        <color auto="1"/>
      </top>
      <bottom style="none"/>
      <diagonal style="none"/>
    </border>
    <border>
      <left style="none"/>
      <right style="thin">
        <color auto="1"/>
      </right>
      <top style="none"/>
      <bottom style="thin">
        <color auto="1"/>
      </bottom>
      <diagonal style="none"/>
    </border>
    <border>
      <left style="thin">
        <color auto="1"/>
      </left>
      <right style="none"/>
      <top style="none"/>
      <bottom style="thin">
        <color auto="1"/>
      </bottom>
      <diagonal style="none"/>
    </border>
    <border>
      <left style="thin">
        <color auto="1"/>
      </left>
      <right style="thin">
        <color auto="1"/>
      </right>
      <top style="none"/>
      <bottom style="none"/>
      <diagonal style="none"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 style="none"/>
    </border>
    <border>
      <left style="thin">
        <color auto="1"/>
      </left>
      <right style="none"/>
      <top style="thin">
        <color auto="1"/>
      </top>
      <bottom style="none"/>
      <diagonal style="none"/>
    </border>
    <border>
      <left style="none"/>
      <right style="none"/>
      <top style="thin">
        <color auto="1"/>
      </top>
      <bottom style="none"/>
      <diagonal style="none"/>
    </border>
    <border>
      <left style="thin">
        <color auto="1"/>
      </left>
      <right style="none"/>
      <top style="none"/>
      <bottom style="none"/>
      <diagonal style="none"/>
    </border>
    <border>
      <left style="none"/>
      <right style="thin">
        <color auto="1"/>
      </right>
      <top style="none"/>
      <bottom style="none"/>
      <diagonal style="none"/>
    </border>
  </borders>
  <cellStyleXfs count="2">
    <xf fontId="0" fillId="0" borderId="0" numFmtId="0" applyNumberFormat="1" applyFont="1" applyFill="1" applyBorder="1"/>
    <xf fontId="1" fillId="0" borderId="0" numFmtId="0" applyNumberFormat="1" applyFont="1" applyFill="1" applyBorder="1"/>
  </cellStyleXfs>
  <cellXfs count="137">
    <xf fontId="0" fillId="0" borderId="0" numFmtId="0" xfId="0"/>
    <xf fontId="0" fillId="2" borderId="0" numFmtId="0" xfId="0" applyFill="1"/>
    <xf fontId="2" fillId="2" borderId="1" numFmtId="0" xfId="0" applyFont="1" applyFill="1" applyBorder="1" applyAlignment="1">
      <alignment horizontal="center" vertical="top" wrapText="1"/>
    </xf>
    <xf fontId="2" fillId="2" borderId="1" numFmtId="0" xfId="0" applyFont="1" applyFill="1" applyBorder="1" applyAlignment="1">
      <alignment horizontal="center" vertical="top"/>
    </xf>
    <xf fontId="3" fillId="2" borderId="0" numFmtId="0" xfId="0" applyFont="1" applyFill="1" applyAlignment="1">
      <alignment horizontal="center"/>
    </xf>
    <xf fontId="4" fillId="2" borderId="2" numFmtId="0" xfId="0" applyFont="1" applyFill="1" applyBorder="1" applyAlignment="1">
      <alignment horizontal="center" vertical="center" wrapText="1"/>
    </xf>
    <xf fontId="4" fillId="2" borderId="3" numFmtId="0" xfId="0" applyFont="1" applyFill="1" applyBorder="1" applyAlignment="1">
      <alignment horizontal="center" vertical="top" wrapText="1"/>
    </xf>
    <xf fontId="4" fillId="2" borderId="4" numFmtId="0" xfId="0" applyFont="1" applyFill="1" applyBorder="1" applyAlignment="1">
      <alignment horizontal="center" vertical="top" wrapText="1"/>
    </xf>
    <xf fontId="4" fillId="2" borderId="5" numFmtId="0" xfId="0" applyFont="1" applyFill="1" applyBorder="1" applyAlignment="1">
      <alignment horizontal="center" vertical="center" wrapText="1"/>
    </xf>
    <xf fontId="4" fillId="2" borderId="6" numFmtId="0" xfId="0" applyFont="1" applyFill="1" applyBorder="1" applyAlignment="1">
      <alignment horizontal="center" vertical="top" wrapText="1"/>
    </xf>
    <xf fontId="4" fillId="2" borderId="7" numFmtId="0" xfId="0" applyFont="1" applyFill="1" applyBorder="1" applyAlignment="1">
      <alignment horizontal="center" vertical="top" wrapText="1"/>
    </xf>
    <xf fontId="4" fillId="2" borderId="8" numFmtId="0" xfId="0" applyFont="1" applyFill="1" applyBorder="1" applyAlignment="1">
      <alignment horizontal="center" vertical="top" wrapText="1"/>
    </xf>
    <xf fontId="4" fillId="2" borderId="5" numFmtId="0" xfId="0" applyFont="1" applyFill="1" applyBorder="1" applyAlignment="1">
      <alignment horizontal="center" vertical="top" wrapText="1"/>
    </xf>
    <xf fontId="4" fillId="2" borderId="9" numFmtId="0" xfId="0" applyFont="1" applyFill="1" applyBorder="1" applyAlignment="1">
      <alignment horizontal="center" vertical="top" wrapText="1"/>
    </xf>
    <xf fontId="4" fillId="2" borderId="10" numFmtId="0" xfId="0" applyFont="1" applyFill="1" applyBorder="1" applyAlignment="1">
      <alignment horizontal="center" vertical="top" wrapText="1"/>
    </xf>
    <xf fontId="4" fillId="2" borderId="11" numFmtId="0" xfId="0" applyFont="1" applyFill="1" applyBorder="1" applyAlignment="1">
      <alignment horizontal="center" vertical="top" wrapText="1"/>
    </xf>
    <xf fontId="4" fillId="2" borderId="12" numFmtId="0" xfId="0" applyFont="1" applyFill="1" applyBorder="1" applyAlignment="1">
      <alignment horizontal="center" vertical="top" wrapText="1"/>
    </xf>
    <xf fontId="4" fillId="2" borderId="13" numFmtId="0" xfId="0" applyFont="1" applyFill="1" applyBorder="1" applyAlignment="1">
      <alignment horizontal="center" vertical="top" wrapText="1"/>
    </xf>
    <xf fontId="4" fillId="2" borderId="14" numFmtId="0" xfId="0" applyFont="1" applyFill="1" applyBorder="1" applyAlignment="1">
      <alignment horizontal="center" vertical="top" wrapText="1"/>
    </xf>
    <xf fontId="2" fillId="2" borderId="14" numFmtId="0" xfId="0" applyFont="1" applyFill="1" applyBorder="1" applyAlignment="1">
      <alignment horizontal="center" vertical="center" wrapText="1"/>
    </xf>
    <xf fontId="2" fillId="2" borderId="9" numFmtId="0" xfId="0" applyFont="1" applyFill="1" applyBorder="1" applyAlignment="1">
      <alignment horizontal="center" vertical="top" wrapText="1"/>
    </xf>
    <xf fontId="2" fillId="2" borderId="15" numFmtId="0" xfId="0" applyFont="1" applyFill="1" applyBorder="1" applyAlignment="1">
      <alignment horizontal="center" vertical="top" wrapText="1"/>
    </xf>
    <xf fontId="2" fillId="2" borderId="4" numFmtId="0" xfId="0" applyFont="1" applyFill="1" applyBorder="1" applyAlignment="1">
      <alignment horizontal="center" vertical="top" wrapText="1"/>
    </xf>
    <xf fontId="2" fillId="2" borderId="5" numFmtId="0" xfId="0" applyFont="1" applyFill="1" applyBorder="1" applyAlignment="1">
      <alignment horizontal="center" vertical="top" wrapText="1"/>
    </xf>
    <xf fontId="5" fillId="2" borderId="9" numFmtId="0" xfId="0" applyFont="1" applyFill="1" applyBorder="1" applyAlignment="1">
      <alignment horizontal="center" vertical="top" wrapText="1"/>
    </xf>
    <xf fontId="4" fillId="2" borderId="15" numFmtId="0" xfId="0" applyFont="1" applyFill="1" applyBorder="1" applyAlignment="1">
      <alignment horizontal="center" vertical="top" wrapText="1"/>
    </xf>
    <xf fontId="2" fillId="0" borderId="9" numFmtId="0" xfId="0" applyFont="1" applyBorder="1" applyAlignment="1">
      <alignment horizontal="center" vertical="top" wrapText="1"/>
    </xf>
    <xf fontId="2" fillId="2" borderId="14" numFmtId="0" xfId="0" applyFont="1" applyFill="1" applyBorder="1" applyAlignment="1">
      <alignment horizontal="center" vertical="top" wrapText="1"/>
    </xf>
    <xf fontId="6" fillId="2" borderId="9" numFmtId="0" xfId="0" applyFont="1" applyFill="1" applyBorder="1" applyAlignment="1">
      <alignment horizontal="center" vertical="top" wrapText="1"/>
    </xf>
    <xf fontId="3" fillId="2" borderId="9" numFmtId="0" xfId="0" applyFont="1" applyFill="1" applyBorder="1" applyAlignment="1">
      <alignment horizontal="center" vertical="top" wrapText="1"/>
    </xf>
    <xf fontId="4" fillId="3" borderId="5" numFmtId="0" xfId="1" applyFont="1" applyFill="1" applyBorder="1" applyAlignment="1" applyProtection="1">
      <alignment horizontal="center" vertical="center" wrapText="1"/>
      <protection locked="0"/>
    </xf>
    <xf fontId="4" fillId="3" borderId="4" numFmtId="0" xfId="1" applyFont="1" applyFill="1" applyBorder="1" applyAlignment="1">
      <alignment horizontal="center" vertical="center"/>
    </xf>
    <xf fontId="2" fillId="0" borderId="16" numFmtId="0" xfId="0" applyFont="1" applyBorder="1" applyAlignment="1">
      <alignment horizontal="center" vertical="top" wrapText="1"/>
    </xf>
    <xf fontId="2" fillId="0" borderId="17" numFmtId="0" xfId="0" applyFont="1" applyBorder="1" applyAlignment="1">
      <alignment horizontal="center" vertical="top" wrapText="1"/>
    </xf>
    <xf fontId="2" fillId="0" borderId="4" numFmtId="0" xfId="1" applyFont="1" applyBorder="1" applyAlignment="1">
      <alignment horizontal="center" vertical="center"/>
    </xf>
    <xf fontId="4" fillId="2" borderId="0" numFmtId="0" xfId="1" applyFont="1" applyFill="1"/>
    <xf fontId="4" fillId="3" borderId="5" numFmtId="0" xfId="1" applyFont="1" applyFill="1" applyBorder="1" applyAlignment="1" applyProtection="1">
      <alignment horizontal="center" vertical="center"/>
      <protection locked="0"/>
    </xf>
    <xf fontId="4" fillId="3" borderId="10" numFmtId="0" xfId="1" applyFont="1" applyFill="1" applyBorder="1" applyAlignment="1" applyProtection="1">
      <alignment horizontal="center" vertical="center"/>
      <protection locked="0"/>
    </xf>
    <xf fontId="2" fillId="0" borderId="8" numFmtId="0" xfId="0" applyFont="1" applyBorder="1" applyAlignment="1">
      <alignment horizontal="center" vertical="top" wrapText="1"/>
    </xf>
    <xf fontId="4" fillId="3" borderId="5" numFmtId="0" xfId="1" applyFont="1" applyFill="1" applyBorder="1" applyAlignment="1">
      <alignment horizontal="center" vertical="center"/>
    </xf>
    <xf fontId="4" fillId="2" borderId="0" numFmtId="0" xfId="1" applyFont="1" applyFill="1" applyAlignment="1">
      <alignment horizontal="center"/>
    </xf>
    <xf fontId="2" fillId="0" borderId="18" numFmtId="0" xfId="0" applyFont="1" applyBorder="1" applyAlignment="1">
      <alignment horizontal="center" vertical="top" wrapText="1"/>
    </xf>
    <xf fontId="7" fillId="2" borderId="0" numFmtId="0" xfId="0" applyFont="1" applyFill="1"/>
    <xf fontId="2" fillId="2" borderId="11" numFmtId="0" xfId="0" applyFont="1" applyFill="1" applyBorder="1" applyAlignment="1">
      <alignment horizontal="center" vertical="top" wrapText="1"/>
    </xf>
    <xf fontId="8" fillId="2" borderId="0" numFmtId="0" xfId="0" applyFont="1" applyFill="1" applyAlignment="1">
      <alignment horizontal="center"/>
    </xf>
    <xf fontId="4" fillId="2" borderId="0" numFmtId="0" xfId="0" applyFont="1" applyFill="1" applyAlignment="1">
      <alignment horizontal="center" vertical="top" wrapText="1"/>
    </xf>
    <xf fontId="1" fillId="2" borderId="0" numFmtId="0" xfId="1" applyFont="1" applyFill="1"/>
    <xf fontId="4" fillId="3" borderId="12" numFmtId="0" xfId="1" applyFont="1" applyFill="1" applyBorder="1" applyAlignment="1">
      <alignment horizontal="center" vertical="center"/>
    </xf>
    <xf fontId="4" fillId="3" borderId="12" numFmtId="0" xfId="1" applyFont="1" applyFill="1" applyBorder="1" applyAlignment="1">
      <alignment horizontal="center" vertical="center" wrapText="1"/>
    </xf>
    <xf fontId="2" fillId="3" borderId="4" numFmtId="0" xfId="1" applyFont="1" applyFill="1" applyBorder="1" applyAlignment="1">
      <alignment horizontal="center" vertical="center"/>
    </xf>
    <xf fontId="2" fillId="3" borderId="12" numFmtId="0" xfId="1" applyFont="1" applyFill="1" applyBorder="1" applyAlignment="1">
      <alignment horizontal="center" vertical="center"/>
    </xf>
    <xf fontId="4" fillId="3" borderId="5" numFmtId="0" xfId="1" applyFont="1" applyFill="1" applyBorder="1" applyAlignment="1">
      <alignment horizontal="center" vertical="center" wrapText="1"/>
    </xf>
    <xf fontId="4" fillId="3" borderId="10" numFmtId="0" xfId="1" applyFont="1" applyFill="1" applyBorder="1" applyAlignment="1">
      <alignment horizontal="center" vertical="center"/>
    </xf>
    <xf fontId="4" fillId="2" borderId="5" numFmtId="0" xfId="1" applyFont="1" applyFill="1" applyBorder="1" applyAlignment="1">
      <alignment horizontal="center" vertical="center"/>
    </xf>
    <xf fontId="4" fillId="2" borderId="4" numFmtId="0" xfId="1" applyFont="1" applyFill="1" applyBorder="1" applyAlignment="1">
      <alignment horizontal="center"/>
    </xf>
    <xf fontId="4" fillId="2" borderId="5" numFmtId="0" xfId="1" applyFont="1" applyFill="1" applyBorder="1" applyAlignment="1">
      <alignment horizontal="center"/>
    </xf>
    <xf fontId="2" fillId="3" borderId="5" numFmtId="0" xfId="1" applyFont="1" applyFill="1" applyBorder="1" applyAlignment="1">
      <alignment horizontal="center" vertical="center"/>
    </xf>
    <xf fontId="2" fillId="3" borderId="5" numFmtId="0" xfId="1" applyFont="1" applyFill="1" applyBorder="1" applyAlignment="1">
      <alignment horizontal="center" vertical="center" wrapText="1"/>
    </xf>
    <xf fontId="2" fillId="3" borderId="11" numFmtId="0" xfId="1" applyFont="1" applyFill="1" applyBorder="1" applyAlignment="1">
      <alignment horizontal="center" vertical="center"/>
    </xf>
    <xf fontId="2" fillId="0" borderId="5" numFmtId="0" xfId="0" applyFont="1" applyBorder="1" applyAlignment="1">
      <alignment vertical="top"/>
    </xf>
    <xf fontId="4" fillId="3" borderId="4" numFmtId="0" xfId="1" applyFont="1" applyFill="1" applyBorder="1" applyAlignment="1" applyProtection="1">
      <alignment horizontal="center" vertical="center"/>
      <protection locked="0"/>
    </xf>
    <xf fontId="2" fillId="3" borderId="10" numFmtId="0" xfId="1" applyFont="1" applyFill="1" applyBorder="1" applyAlignment="1">
      <alignment horizontal="center" vertical="center"/>
    </xf>
    <xf fontId="2" fillId="2" borderId="18" numFmtId="0" xfId="0" applyFont="1" applyFill="1" applyBorder="1" applyAlignment="1">
      <alignment horizontal="center" vertical="top" wrapText="1"/>
    </xf>
    <xf fontId="4" fillId="2" borderId="19" numFmtId="0" xfId="0" applyFont="1" applyFill="1" applyBorder="1" applyAlignment="1">
      <alignment horizontal="center" vertical="center"/>
    </xf>
    <xf fontId="4" fillId="2" borderId="5" numFmtId="16" xfId="0" applyNumberFormat="1" applyFont="1" applyFill="1" applyBorder="1" applyAlignment="1">
      <alignment horizontal="center"/>
    </xf>
    <xf fontId="4" fillId="3" borderId="20" numFmtId="0" xfId="1" applyFont="1" applyFill="1" applyBorder="1" applyAlignment="1">
      <alignment horizontal="center" vertical="center" wrapText="1"/>
    </xf>
    <xf fontId="2" fillId="0" borderId="5" numFmtId="0" xfId="0" applyFont="1" applyBorder="1" applyAlignment="1">
      <alignment horizontal="center" vertical="top" wrapText="1"/>
    </xf>
    <xf fontId="4" fillId="3" borderId="10" numFmtId="0" xfId="1" applyFont="1" applyFill="1" applyBorder="1" applyAlignment="1">
      <alignment horizontal="center" vertical="center" wrapText="1"/>
    </xf>
    <xf fontId="4" fillId="2" borderId="0" numFmtId="16" xfId="0" applyNumberFormat="1" applyFont="1" applyFill="1" applyAlignment="1">
      <alignment horizontal="center"/>
    </xf>
    <xf fontId="2" fillId="3" borderId="4" numFmtId="0" xfId="1" applyFont="1" applyFill="1" applyBorder="1" applyAlignment="1">
      <alignment horizontal="center" vertical="center" wrapText="1"/>
    </xf>
    <xf fontId="2" fillId="3" borderId="11" numFmtId="0" xfId="1" applyFont="1" applyFill="1" applyBorder="1" applyAlignment="1">
      <alignment horizontal="center" vertical="center" wrapText="1"/>
    </xf>
    <xf fontId="2" fillId="3" borderId="20" numFmtId="0" xfId="1" applyFont="1" applyFill="1" applyBorder="1" applyAlignment="1">
      <alignment horizontal="center" vertical="center" wrapText="1"/>
    </xf>
    <xf fontId="2" fillId="3" borderId="12" numFmtId="0" xfId="1" applyFont="1" applyFill="1" applyBorder="1" applyAlignment="1">
      <alignment horizontal="center" vertical="center" wrapText="1"/>
    </xf>
    <xf fontId="4" fillId="3" borderId="5" numFmtId="16" xfId="1" applyNumberFormat="1" applyFont="1" applyFill="1" applyBorder="1" applyAlignment="1">
      <alignment horizontal="center" vertical="center" wrapText="1"/>
    </xf>
    <xf fontId="2" fillId="0" borderId="9" numFmtId="0" xfId="0" applyFont="1" applyBorder="1" applyAlignment="1">
      <alignment vertical="center" wrapText="1"/>
    </xf>
    <xf fontId="2" fillId="3" borderId="10" numFmtId="0" xfId="1" applyFont="1" applyFill="1" applyBorder="1" applyAlignment="1">
      <alignment horizontal="center" vertical="center" wrapText="1"/>
    </xf>
    <xf fontId="2" fillId="2" borderId="5" numFmtId="0" xfId="1" applyFont="1" applyFill="1" applyBorder="1" applyAlignment="1">
      <alignment horizontal="center" vertical="center"/>
    </xf>
    <xf fontId="2" fillId="3" borderId="21" numFmtId="0" xfId="1" applyFont="1" applyFill="1" applyBorder="1" applyAlignment="1">
      <alignment horizontal="center" vertical="center"/>
    </xf>
    <xf fontId="2" fillId="3" borderId="1" numFmtId="0" xfId="1" applyFont="1" applyFill="1" applyBorder="1" applyAlignment="1">
      <alignment horizontal="center" vertical="center" wrapText="1"/>
    </xf>
    <xf fontId="4" fillId="2" borderId="22" numFmtId="0" xfId="1" applyFont="1" applyFill="1" applyBorder="1" applyAlignment="1">
      <alignment horizontal="center" vertical="center"/>
    </xf>
    <xf fontId="2" fillId="2" borderId="5" numFmtId="16" xfId="0" applyNumberFormat="1" applyFont="1" applyFill="1" applyBorder="1" applyAlignment="1">
      <alignment horizontal="center"/>
    </xf>
    <xf fontId="2" fillId="3" borderId="1" numFmtId="0" xfId="1" applyFont="1" applyFill="1" applyBorder="1" applyAlignment="1">
      <alignment horizontal="center" vertical="center"/>
    </xf>
    <xf fontId="2" fillId="0" borderId="5" numFmtId="0" xfId="0" applyFont="1" applyBorder="1" applyAlignment="1">
      <alignment vertical="top" wrapText="1"/>
    </xf>
    <xf fontId="3" fillId="2" borderId="5" numFmtId="0" xfId="0" applyFont="1" applyFill="1" applyBorder="1" applyAlignment="1">
      <alignment horizontal="center"/>
    </xf>
    <xf fontId="2" fillId="2" borderId="12" numFmtId="0" xfId="0" applyFont="1" applyFill="1" applyBorder="1" applyAlignment="1">
      <alignment horizontal="center" vertical="center" wrapText="1"/>
    </xf>
    <xf fontId="2" fillId="2" borderId="15" numFmtId="0" xfId="0" applyFont="1" applyFill="1" applyBorder="1" applyAlignment="1">
      <alignment horizontal="center" vertical="center" wrapText="1"/>
    </xf>
    <xf fontId="2" fillId="0" borderId="5" numFmtId="0" xfId="0" applyFont="1" applyBorder="1" applyAlignment="1">
      <alignment vertical="center" wrapText="1"/>
    </xf>
    <xf fontId="8" fillId="2" borderId="5" numFmtId="0" xfId="0" applyFont="1" applyFill="1" applyBorder="1" applyAlignment="1">
      <alignment horizontal="center"/>
    </xf>
    <xf fontId="4" fillId="2" borderId="12" numFmtId="0" xfId="0" applyFont="1" applyFill="1" applyBorder="1" applyAlignment="1">
      <alignment horizontal="center" vertical="center" wrapText="1"/>
    </xf>
    <xf fontId="4" fillId="2" borderId="15" numFmtId="0" xfId="0" applyFont="1" applyFill="1" applyBorder="1" applyAlignment="1">
      <alignment horizontal="center" vertical="center" wrapText="1"/>
    </xf>
    <xf fontId="2" fillId="3" borderId="23" numFmtId="0" xfId="1" applyFont="1" applyFill="1" applyBorder="1" applyAlignment="1">
      <alignment horizontal="center" vertical="center" wrapText="1"/>
    </xf>
    <xf fontId="4" fillId="2" borderId="18" numFmtId="0" xfId="0" applyFont="1" applyFill="1" applyBorder="1" applyAlignment="1">
      <alignment horizontal="center" vertical="top" wrapText="1"/>
    </xf>
    <xf fontId="2" fillId="2" borderId="5" numFmtId="0" xfId="0" applyFont="1" applyFill="1" applyBorder="1" applyAlignment="1">
      <alignment horizontal="center" vertical="center" wrapText="1"/>
    </xf>
    <xf fontId="4" fillId="2" borderId="10" numFmtId="0" xfId="0" applyFont="1" applyFill="1" applyBorder="1" applyAlignment="1">
      <alignment horizontal="center" vertical="center" wrapText="1"/>
    </xf>
    <xf fontId="4" fillId="2" borderId="14" numFmtId="0" xfId="0" applyFont="1" applyFill="1" applyBorder="1" applyAlignment="1">
      <alignment horizontal="center" vertical="center" wrapText="1"/>
    </xf>
    <xf fontId="4" fillId="2" borderId="24" numFmtId="0" xfId="0" applyFont="1" applyFill="1" applyBorder="1" applyAlignment="1">
      <alignment horizontal="center" vertical="center" wrapText="1"/>
    </xf>
    <xf fontId="4" fillId="2" borderId="25" numFmtId="0" xfId="0" applyFont="1" applyFill="1" applyBorder="1" applyAlignment="1">
      <alignment horizontal="center" vertical="center" wrapText="1"/>
    </xf>
    <xf fontId="4" fillId="2" borderId="19" numFmtId="0" xfId="0" applyFont="1" applyFill="1" applyBorder="1" applyAlignment="1">
      <alignment horizontal="center" vertical="center" wrapText="1"/>
    </xf>
    <xf fontId="4" fillId="2" borderId="26" numFmtId="0" xfId="0" applyFont="1" applyFill="1" applyBorder="1" applyAlignment="1">
      <alignment horizontal="center" vertical="center" wrapText="1"/>
    </xf>
    <xf fontId="4" fillId="2" borderId="0" numFmtId="0" xfId="0" applyFont="1" applyFill="1" applyAlignment="1">
      <alignment horizontal="center" vertical="center" wrapText="1"/>
    </xf>
    <xf fontId="4" fillId="2" borderId="27" numFmtId="0" xfId="0" applyFont="1" applyFill="1" applyBorder="1" applyAlignment="1">
      <alignment horizontal="center" vertical="center" wrapText="1"/>
    </xf>
    <xf fontId="4" fillId="2" borderId="21" numFmtId="0" xfId="0" applyFont="1" applyFill="1" applyBorder="1" applyAlignment="1">
      <alignment horizontal="center" vertical="center" wrapText="1"/>
    </xf>
    <xf fontId="4" fillId="2" borderId="1" numFmtId="0" xfId="0" applyFont="1" applyFill="1" applyBorder="1" applyAlignment="1">
      <alignment horizontal="center" vertical="center" wrapText="1"/>
    </xf>
    <xf fontId="4" fillId="2" borderId="20" numFmtId="0" xfId="0" applyFont="1" applyFill="1" applyBorder="1" applyAlignment="1">
      <alignment horizontal="center" vertical="center" wrapText="1"/>
    </xf>
    <xf fontId="3" fillId="2" borderId="5" numFmtId="0" xfId="0" applyFont="1" applyFill="1" applyBorder="1" applyAlignment="1">
      <alignment horizontal="center" vertical="center"/>
    </xf>
    <xf fontId="2" fillId="2" borderId="0" numFmtId="0" xfId="0" applyFont="1" applyFill="1" applyAlignment="1">
      <alignment horizontal="center" vertical="top" wrapText="1"/>
    </xf>
    <xf fontId="4" fillId="2" borderId="0" numFmtId="0" xfId="0" applyFont="1" applyFill="1" applyAlignment="1">
      <alignment vertical="center"/>
    </xf>
    <xf fontId="4" fillId="2" borderId="0" numFmtId="0" xfId="0" applyFont="1" applyFill="1"/>
    <xf fontId="4" fillId="2" borderId="0" numFmtId="0" xfId="0" applyFont="1" applyFill="1" applyAlignment="1">
      <alignment horizontal="left" vertical="top" wrapText="1"/>
    </xf>
    <xf fontId="3" fillId="2" borderId="0" numFmtId="0" xfId="0" applyFont="1" applyFill="1"/>
    <xf fontId="0" fillId="4" borderId="0" numFmtId="0" xfId="0" applyFill="1"/>
    <xf fontId="0" fillId="5" borderId="0" numFmtId="0" xfId="0" applyFill="1"/>
    <xf fontId="9" fillId="0" borderId="0" numFmtId="0" xfId="1" applyFont="1" applyAlignment="1" applyProtection="1">
      <alignment horizontal="center" vertical="center"/>
      <protection locked="0"/>
    </xf>
    <xf fontId="4" fillId="0" borderId="0" numFmtId="0" xfId="0" applyFont="1"/>
    <xf fontId="10" fillId="0" borderId="0" numFmtId="0" xfId="1" applyFont="1" applyAlignment="1" applyProtection="1">
      <alignment horizontal="center" vertical="center"/>
      <protection locked="0"/>
    </xf>
    <xf fontId="11" fillId="0" borderId="0" numFmtId="0" xfId="1" applyFont="1" applyAlignment="1" applyProtection="1">
      <alignment horizontal="center" vertical="top" wrapText="1"/>
      <protection locked="0"/>
    </xf>
    <xf fontId="11" fillId="0" borderId="0" numFmtId="0" xfId="1" applyFont="1" applyAlignment="1" applyProtection="1">
      <alignment horizontal="center" vertical="top"/>
      <protection locked="0"/>
    </xf>
    <xf fontId="12" fillId="6" borderId="1" numFmtId="0" xfId="1" applyFont="1" applyFill="1" applyBorder="1" applyAlignment="1" applyProtection="1">
      <alignment horizontal="center" wrapText="1"/>
      <protection locked="0"/>
    </xf>
    <xf fontId="13" fillId="0" borderId="0" numFmtId="0" xfId="1" applyFont="1" applyAlignment="1" applyProtection="1">
      <alignment horizontal="center" vertical="top"/>
      <protection locked="0"/>
    </xf>
    <xf fontId="11" fillId="0" borderId="0" numFmtId="0" xfId="1" applyFont="1" applyAlignment="1" applyProtection="1">
      <alignment horizontal="center" vertical="center"/>
      <protection locked="0"/>
    </xf>
    <xf fontId="4" fillId="6" borderId="1" numFmtId="14" xfId="1" applyNumberFormat="1" applyFont="1" applyFill="1" applyBorder="1" applyAlignment="1" applyProtection="1">
      <alignment horizontal="left" vertical="center"/>
      <protection locked="0"/>
    </xf>
    <xf fontId="4" fillId="6" borderId="1" numFmtId="0" xfId="1" applyFont="1" applyFill="1" applyBorder="1" applyAlignment="1" applyProtection="1">
      <alignment horizontal="left" vertical="center"/>
      <protection locked="0"/>
    </xf>
    <xf fontId="1" fillId="6" borderId="0" numFmtId="0" xfId="1" applyFont="1" applyFill="1" applyAlignment="1" applyProtection="1">
      <alignment horizontal="center" vertical="center"/>
      <protection locked="0"/>
    </xf>
    <xf fontId="13" fillId="6" borderId="0" numFmtId="0" xfId="1" applyFont="1" applyFill="1" applyAlignment="1" applyProtection="1">
      <alignment horizontal="left" vertical="top"/>
      <protection locked="0"/>
    </xf>
    <xf fontId="1" fillId="6" borderId="0" numFmtId="0" xfId="1" applyFont="1" applyFill="1" applyAlignment="1" applyProtection="1">
      <alignment horizontal="left" vertical="center"/>
      <protection locked="0"/>
    </xf>
    <xf fontId="11" fillId="6" borderId="0" numFmtId="0" xfId="1" applyFont="1" applyFill="1" applyAlignment="1" applyProtection="1">
      <alignment horizontal="left" vertical="center"/>
      <protection locked="0"/>
    </xf>
    <xf fontId="1" fillId="0" borderId="0" numFmtId="0" xfId="1" applyFont="1"/>
    <xf fontId="11" fillId="6" borderId="0" numFmtId="0" xfId="1" applyFont="1" applyFill="1" applyAlignment="1" applyProtection="1">
      <alignment horizontal="left" vertical="top"/>
      <protection locked="0"/>
    </xf>
    <xf fontId="4" fillId="6" borderId="1" numFmtId="0" xfId="1" applyFont="1" applyFill="1" applyBorder="1" applyAlignment="1" applyProtection="1">
      <alignment horizontal="left" vertical="top" wrapText="1"/>
      <protection locked="0"/>
    </xf>
    <xf fontId="14" fillId="6" borderId="1" numFmtId="0" xfId="1" applyFont="1" applyFill="1" applyBorder="1" applyAlignment="1" applyProtection="1">
      <alignment horizontal="left" vertical="top" wrapText="1"/>
      <protection locked="0"/>
    </xf>
    <xf fontId="14" fillId="6" borderId="1" numFmtId="0" xfId="1" applyFont="1" applyFill="1" applyBorder="1" applyAlignment="1" applyProtection="1">
      <alignment horizontal="center" vertical="top"/>
      <protection locked="0"/>
    </xf>
    <xf fontId="14" fillId="6" borderId="1" numFmtId="0" xfId="1" applyFont="1" applyFill="1" applyBorder="1" applyAlignment="1" applyProtection="1">
      <alignment horizontal="left" vertical="center" wrapText="1"/>
      <protection locked="0"/>
    </xf>
    <xf fontId="1" fillId="0" borderId="0" numFmtId="0" xfId="1" applyFont="1" applyAlignment="1" applyProtection="1">
      <alignment horizontal="center" vertical="center"/>
      <protection locked="0"/>
    </xf>
    <xf fontId="13" fillId="0" borderId="0" numFmtId="0" xfId="1" applyFont="1" applyAlignment="1" applyProtection="1">
      <alignment horizontal="left" vertical="top"/>
      <protection locked="0"/>
    </xf>
    <xf fontId="15" fillId="6" borderId="0" numFmtId="0" xfId="1" applyFont="1" applyFill="1" applyAlignment="1" applyProtection="1">
      <alignment horizontal="right" vertical="center"/>
      <protection locked="0"/>
    </xf>
    <xf fontId="14" fillId="6" borderId="1" numFmtId="0" xfId="1" applyFont="1" applyFill="1" applyBorder="1" applyAlignment="1" applyProtection="1">
      <alignment horizontal="center" vertical="center"/>
      <protection locked="0"/>
    </xf>
    <xf fontId="14" fillId="6" borderId="1" numFmtId="0" xfId="1" applyFont="1" applyFill="1" applyBorder="1" applyAlignment="1" applyProtection="1">
      <alignment horizontal="left" vertical="center"/>
      <protection locked="0"/>
    </xf>
  </cellXfs>
  <cellStyles count="2">
    <cellStyle name="Обычный" xfId="0" builtinId="0"/>
    <cellStyle name="Обычный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5" Type="http://schemas.openxmlformats.org/officeDocument/2006/relationships/styles" Target="styles.xml"/><Relationship  Id="rId4" Type="http://schemas.openxmlformats.org/officeDocument/2006/relationships/sharedStrings" Target="sharedStrings.xml"/><Relationship  Id="rId3" Type="http://schemas.openxmlformats.org/officeDocument/2006/relationships/theme" Target="theme/theme1.xml"/><Relationship  Id="rId2" Type="http://schemas.openxmlformats.org/officeDocument/2006/relationships/worksheet" Target="worksheets/sheet2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outlinePr applyStyles="0" summaryBelow="1" summaryRight="1" showOutlineSymbols="1"/>
    <pageSetUpPr autoPageBreaks="1" fitToPage="0"/>
  </sheetPr>
  <sheetViews>
    <sheetView topLeftCell="A1" zoomScale="78" workbookViewId="0">
      <pane ySplit="4" topLeftCell="A5" activePane="bottomLeft" state="frozen"/>
      <selection activeCell="S86" activeCellId="0" sqref="S86"/>
    </sheetView>
  </sheetViews>
  <sheetFormatPr defaultRowHeight="14.25"/>
  <cols>
    <col customWidth="1" min="1" max="1" style="1" width="13"/>
    <col customWidth="1" min="2" max="2" style="1" width="27"/>
    <col min="3" max="4" style="1" width="9.140625"/>
    <col customWidth="1" min="5" max="5" style="1" width="16.5703125"/>
    <col min="6" max="7" style="1" width="9.140625"/>
    <col customWidth="1" min="8" max="8" style="1" width="10.5703125"/>
    <col min="9" max="14" style="1" width="9.140625"/>
    <col customWidth="1" min="15" max="15" style="1" width="9"/>
    <col customWidth="1" hidden="1" min="16" max="16" style="1" width="9.140625"/>
    <col min="17" max="18" style="1" width="9.140625"/>
    <col customWidth="1" min="19" max="19" style="1" width="14.28515625"/>
    <col customWidth="1" min="20" max="20" style="1" width="17.85546875"/>
    <col customWidth="1" hidden="1" min="21" max="21" style="1" width="0.42578125"/>
    <col customWidth="1" min="22" max="22" style="1" width="0.28515625"/>
    <col customWidth="1" hidden="1" min="23" max="24" style="1" width="9.140625"/>
    <col bestFit="1" customWidth="1" min="25" max="25" style="1" width="10.28515625"/>
    <col min="26" max="16384" style="1" width="9.140625"/>
  </cols>
  <sheetData>
    <row r="1" ht="60.75" customHeight="1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/>
      <c r="R1" s="4"/>
      <c r="S1" s="4"/>
      <c r="T1" s="4"/>
      <c r="U1" s="4"/>
      <c r="V1" s="4"/>
      <c r="W1" s="4"/>
      <c r="X1" s="4"/>
    </row>
    <row r="2" ht="15.75">
      <c r="A2" s="5" t="s">
        <v>1</v>
      </c>
      <c r="B2" s="5" t="s">
        <v>2</v>
      </c>
      <c r="C2" s="6"/>
      <c r="D2" s="6"/>
      <c r="E2" s="7" t="s">
        <v>3</v>
      </c>
      <c r="F2" s="7"/>
      <c r="G2" s="7"/>
      <c r="H2" s="7"/>
      <c r="I2" s="7"/>
      <c r="J2" s="8" t="s">
        <v>4</v>
      </c>
      <c r="K2" s="8"/>
      <c r="L2" s="8"/>
      <c r="M2" s="8"/>
      <c r="N2" s="8"/>
      <c r="O2" s="8"/>
      <c r="P2" s="8"/>
      <c r="Q2" s="8" t="s">
        <v>4</v>
      </c>
      <c r="R2" s="8"/>
      <c r="S2" s="8"/>
      <c r="T2" s="8"/>
      <c r="U2" s="8"/>
      <c r="V2" s="8"/>
      <c r="W2" s="8"/>
      <c r="X2" s="8"/>
    </row>
    <row r="3" ht="15.75">
      <c r="A3" s="5"/>
      <c r="B3" s="5"/>
      <c r="C3" s="9" t="s">
        <v>5</v>
      </c>
      <c r="D3" s="10" t="s">
        <v>6</v>
      </c>
      <c r="E3" s="11" t="s">
        <v>7</v>
      </c>
      <c r="F3" s="11"/>
      <c r="G3" s="11"/>
      <c r="H3" s="11"/>
      <c r="I3" s="5" t="s">
        <v>8</v>
      </c>
      <c r="J3" s="12" t="s">
        <v>9</v>
      </c>
      <c r="K3" s="12"/>
      <c r="L3" s="12"/>
      <c r="M3" s="12" t="s">
        <v>10</v>
      </c>
      <c r="N3" s="12"/>
      <c r="O3" s="12"/>
      <c r="P3" s="12"/>
      <c r="Q3" s="12" t="s">
        <v>11</v>
      </c>
      <c r="R3" s="12"/>
      <c r="S3" s="12"/>
      <c r="T3" s="12"/>
      <c r="U3" s="12" t="s">
        <v>10</v>
      </c>
      <c r="V3" s="12"/>
      <c r="W3" s="12"/>
      <c r="X3" s="12"/>
    </row>
    <row r="4" ht="15.75">
      <c r="A4" s="5"/>
      <c r="B4" s="5"/>
      <c r="C4" s="9"/>
      <c r="D4" s="10"/>
      <c r="E4" s="13" t="s">
        <v>12</v>
      </c>
      <c r="F4" s="13"/>
      <c r="G4" s="13"/>
      <c r="H4" s="5" t="s">
        <v>13</v>
      </c>
      <c r="I4" s="5"/>
      <c r="J4" s="12" t="s">
        <v>14</v>
      </c>
      <c r="K4" s="12" t="s">
        <v>15</v>
      </c>
      <c r="L4" s="12"/>
      <c r="M4" s="12" t="s">
        <v>16</v>
      </c>
      <c r="N4" s="12" t="s">
        <v>17</v>
      </c>
      <c r="O4" s="12"/>
      <c r="P4" s="12"/>
      <c r="Q4" s="12" t="s">
        <v>18</v>
      </c>
      <c r="R4" s="14" t="s">
        <v>19</v>
      </c>
      <c r="S4" s="15"/>
      <c r="T4" s="15"/>
      <c r="U4" s="7"/>
      <c r="V4" s="4"/>
      <c r="W4" s="4"/>
      <c r="X4" s="4"/>
    </row>
    <row r="5" ht="85.5">
      <c r="A5" s="5"/>
      <c r="B5" s="5"/>
      <c r="C5" s="9"/>
      <c r="D5" s="10"/>
      <c r="E5" s="13" t="s">
        <v>20</v>
      </c>
      <c r="F5" s="7" t="s">
        <v>21</v>
      </c>
      <c r="G5" s="7" t="s">
        <v>22</v>
      </c>
      <c r="H5" s="8"/>
      <c r="I5" s="8"/>
      <c r="J5" s="12" t="s">
        <v>23</v>
      </c>
      <c r="K5" s="12" t="s">
        <v>24</v>
      </c>
      <c r="L5" s="12" t="s">
        <v>25</v>
      </c>
      <c r="M5" s="12" t="s">
        <v>26</v>
      </c>
      <c r="N5" s="12" t="s">
        <v>27</v>
      </c>
      <c r="O5" s="12" t="s">
        <v>28</v>
      </c>
      <c r="P5" s="12" t="s">
        <v>29</v>
      </c>
      <c r="Q5" s="12" t="s">
        <v>30</v>
      </c>
      <c r="R5" s="12" t="s">
        <v>31</v>
      </c>
      <c r="S5" s="12" t="s">
        <v>32</v>
      </c>
      <c r="T5" s="12" t="s">
        <v>33</v>
      </c>
      <c r="U5" s="4"/>
      <c r="V5" s="4"/>
      <c r="W5" s="4"/>
      <c r="X5" s="4"/>
    </row>
    <row r="6">
      <c r="A6" s="16">
        <v>1</v>
      </c>
      <c r="B6" s="17">
        <v>2</v>
      </c>
      <c r="C6" s="13">
        <v>3</v>
      </c>
      <c r="D6" s="18">
        <v>4</v>
      </c>
      <c r="E6" s="13">
        <v>5</v>
      </c>
      <c r="F6" s="7">
        <v>6</v>
      </c>
      <c r="G6" s="7">
        <v>7</v>
      </c>
      <c r="H6" s="16">
        <v>8</v>
      </c>
      <c r="I6" s="16">
        <v>9</v>
      </c>
      <c r="J6" s="16">
        <v>10</v>
      </c>
      <c r="K6" s="16">
        <v>11</v>
      </c>
      <c r="L6" s="16">
        <v>12</v>
      </c>
      <c r="M6" s="16">
        <v>13</v>
      </c>
      <c r="N6" s="16">
        <v>14</v>
      </c>
      <c r="O6" s="16">
        <v>15</v>
      </c>
      <c r="P6" s="16">
        <v>13</v>
      </c>
      <c r="Q6" s="16">
        <v>16</v>
      </c>
      <c r="R6" s="12">
        <v>17</v>
      </c>
      <c r="S6" s="16">
        <v>18</v>
      </c>
      <c r="T6" s="16">
        <v>19</v>
      </c>
      <c r="U6" s="4"/>
      <c r="V6" s="4"/>
      <c r="W6" s="4"/>
      <c r="X6" s="4"/>
    </row>
    <row r="7" ht="52.5" customHeight="1">
      <c r="A7" s="19" t="s">
        <v>34</v>
      </c>
      <c r="B7" s="19"/>
      <c r="C7" s="20">
        <f>SUM(C8+C23+C74)</f>
        <v>4428</v>
      </c>
      <c r="D7" s="21">
        <f>SUM(D8+D23+D74)</f>
        <v>1282</v>
      </c>
      <c r="E7" s="20" t="s">
        <v>35</v>
      </c>
      <c r="F7" s="22">
        <f t="shared" ref="F7:O7" si="0">SUM(F8+F23+F74)</f>
        <v>3519</v>
      </c>
      <c r="G7" s="22">
        <f t="shared" si="0"/>
        <v>1208</v>
      </c>
      <c r="H7" s="23">
        <f t="shared" si="0"/>
        <v>504</v>
      </c>
      <c r="I7" s="23">
        <f t="shared" si="0"/>
        <v>405</v>
      </c>
      <c r="J7" s="23">
        <f t="shared" si="0"/>
        <v>612</v>
      </c>
      <c r="K7" s="23">
        <f t="shared" si="0"/>
        <v>829</v>
      </c>
      <c r="L7" s="23">
        <f t="shared" si="0"/>
        <v>35</v>
      </c>
      <c r="M7" s="23">
        <f t="shared" si="0"/>
        <v>612</v>
      </c>
      <c r="N7" s="23">
        <f t="shared" si="0"/>
        <v>720</v>
      </c>
      <c r="O7" s="23">
        <f t="shared" si="0"/>
        <v>144</v>
      </c>
      <c r="P7" s="23" t="e">
        <f>SUM(P8+P23)</f>
        <v>#REF!</v>
      </c>
      <c r="Q7" s="23">
        <f>SUM(Q8+Q23+Q74)</f>
        <v>612</v>
      </c>
      <c r="R7" s="23">
        <f>SUM(R8+R23+R74)</f>
        <v>396</v>
      </c>
      <c r="S7" s="23">
        <f>SUM(S8+S23+S74)</f>
        <v>252</v>
      </c>
      <c r="T7" s="23">
        <f>SUM(T74)</f>
        <v>216</v>
      </c>
      <c r="U7" s="4"/>
      <c r="V7" s="4"/>
      <c r="W7" s="4"/>
      <c r="X7" s="4"/>
    </row>
    <row r="8" ht="24" customHeight="1">
      <c r="A8" s="23" t="s">
        <v>36</v>
      </c>
      <c r="B8" s="23"/>
      <c r="C8" s="20">
        <f>SUM(C9:C22)</f>
        <v>1476</v>
      </c>
      <c r="D8" s="21">
        <f>SUM(D9:D22)</f>
        <v>248</v>
      </c>
      <c r="E8" s="24" t="s">
        <v>37</v>
      </c>
      <c r="F8" s="22">
        <f>SUM(F9:F22)</f>
        <v>1444</v>
      </c>
      <c r="G8" s="22">
        <f>SUM(G9:G22)</f>
        <v>640</v>
      </c>
      <c r="H8" s="23">
        <v>0</v>
      </c>
      <c r="I8" s="22">
        <f>SUM(I9:I22)</f>
        <v>32</v>
      </c>
      <c r="J8" s="22">
        <f>SUM(J9:J22)</f>
        <v>612</v>
      </c>
      <c r="K8" s="22">
        <f>SUM(K9:K22)</f>
        <v>796</v>
      </c>
      <c r="L8" s="22">
        <f>SUM(L9:L22)</f>
        <v>0</v>
      </c>
      <c r="M8" s="22">
        <f>SUM(M9:M22)</f>
        <v>68</v>
      </c>
      <c r="N8" s="22">
        <f t="shared" ref="N8:O8" si="1">SUM(N9:N22)</f>
        <v>0</v>
      </c>
      <c r="O8" s="22">
        <f t="shared" si="1"/>
        <v>0</v>
      </c>
      <c r="P8" s="22">
        <f t="shared" ref="P8:T8" si="2">SUM(P9:P22)</f>
        <v>0</v>
      </c>
      <c r="Q8" s="22">
        <f t="shared" si="2"/>
        <v>0</v>
      </c>
      <c r="R8" s="22">
        <f>SUM(R9:R22)</f>
        <v>0</v>
      </c>
      <c r="S8" s="22">
        <f t="shared" si="2"/>
        <v>0</v>
      </c>
      <c r="T8" s="22">
        <f t="shared" si="2"/>
        <v>0</v>
      </c>
      <c r="U8" s="4"/>
      <c r="V8" s="4"/>
      <c r="W8" s="4"/>
      <c r="X8" s="4"/>
    </row>
    <row r="9" ht="20.25" customHeight="1">
      <c r="A9" s="12" t="s">
        <v>38</v>
      </c>
      <c r="B9" s="18" t="s">
        <v>39</v>
      </c>
      <c r="C9" s="20">
        <v>72</v>
      </c>
      <c r="D9" s="25">
        <v>6</v>
      </c>
      <c r="E9" s="20" t="s">
        <v>40</v>
      </c>
      <c r="F9" s="20">
        <v>72</v>
      </c>
      <c r="G9" s="7">
        <v>36</v>
      </c>
      <c r="H9" s="7">
        <v>0</v>
      </c>
      <c r="I9" s="7">
        <v>0</v>
      </c>
      <c r="J9" s="7">
        <v>30</v>
      </c>
      <c r="K9" s="7">
        <v>42</v>
      </c>
      <c r="L9" s="7">
        <v>0</v>
      </c>
      <c r="M9" s="7">
        <v>0</v>
      </c>
      <c r="N9" s="7">
        <v>0</v>
      </c>
      <c r="O9" s="7">
        <v>0</v>
      </c>
      <c r="P9" s="7">
        <v>0</v>
      </c>
      <c r="Q9" s="7">
        <v>0</v>
      </c>
      <c r="R9" s="7">
        <v>0</v>
      </c>
      <c r="S9" s="7">
        <v>0</v>
      </c>
      <c r="T9" s="7">
        <v>0</v>
      </c>
      <c r="U9" s="4"/>
      <c r="V9" s="4"/>
      <c r="W9" s="4"/>
      <c r="X9" s="4"/>
    </row>
    <row r="10" ht="21" customHeight="1">
      <c r="A10" s="12" t="s">
        <v>41</v>
      </c>
      <c r="B10" s="18" t="s">
        <v>42</v>
      </c>
      <c r="C10" s="20">
        <v>108</v>
      </c>
      <c r="D10" s="25">
        <v>14</v>
      </c>
      <c r="E10" s="20" t="s">
        <v>43</v>
      </c>
      <c r="F10" s="20">
        <v>108</v>
      </c>
      <c r="G10" s="7">
        <v>54</v>
      </c>
      <c r="H10" s="7">
        <v>0</v>
      </c>
      <c r="I10" s="7">
        <v>0</v>
      </c>
      <c r="J10" s="7">
        <v>40</v>
      </c>
      <c r="K10" s="7">
        <v>68</v>
      </c>
      <c r="L10" s="7">
        <v>0</v>
      </c>
      <c r="M10" s="7">
        <v>0</v>
      </c>
      <c r="N10" s="7">
        <v>0</v>
      </c>
      <c r="O10" s="7">
        <v>0</v>
      </c>
      <c r="P10" s="7">
        <v>0</v>
      </c>
      <c r="Q10" s="7">
        <v>0</v>
      </c>
      <c r="R10" s="7">
        <v>0</v>
      </c>
      <c r="S10" s="7">
        <v>0</v>
      </c>
      <c r="T10" s="7">
        <v>0</v>
      </c>
      <c r="U10" s="4"/>
      <c r="V10" s="4"/>
      <c r="W10" s="4"/>
      <c r="X10" s="4"/>
    </row>
    <row r="11" ht="15" customHeight="1">
      <c r="A11" s="12" t="s">
        <v>44</v>
      </c>
      <c r="B11" s="18" t="s">
        <v>45</v>
      </c>
      <c r="C11" s="20">
        <v>136</v>
      </c>
      <c r="D11" s="25">
        <v>0</v>
      </c>
      <c r="E11" s="20" t="s">
        <v>43</v>
      </c>
      <c r="F11" s="20">
        <v>136</v>
      </c>
      <c r="G11" s="7">
        <v>46</v>
      </c>
      <c r="H11" s="7">
        <v>0</v>
      </c>
      <c r="I11" s="7">
        <v>0</v>
      </c>
      <c r="J11" s="7">
        <v>56</v>
      </c>
      <c r="K11" s="7">
        <v>80</v>
      </c>
      <c r="L11" s="7">
        <v>0</v>
      </c>
      <c r="M11" s="7">
        <v>0</v>
      </c>
      <c r="N11" s="7">
        <v>0</v>
      </c>
      <c r="O11" s="7">
        <v>0</v>
      </c>
      <c r="P11" s="7">
        <v>0</v>
      </c>
      <c r="Q11" s="7">
        <v>0</v>
      </c>
      <c r="R11" s="7">
        <v>0</v>
      </c>
      <c r="S11" s="7">
        <v>0</v>
      </c>
      <c r="T11" s="7">
        <v>0</v>
      </c>
      <c r="U11" s="4"/>
      <c r="V11" s="4"/>
      <c r="W11" s="4"/>
      <c r="X11" s="4"/>
    </row>
    <row r="12" ht="15.75" customHeight="1">
      <c r="A12" s="12" t="s">
        <v>46</v>
      </c>
      <c r="B12" s="18" t="s">
        <v>47</v>
      </c>
      <c r="C12" s="20">
        <v>108</v>
      </c>
      <c r="D12" s="25">
        <v>28</v>
      </c>
      <c r="E12" s="20" t="s">
        <v>48</v>
      </c>
      <c r="F12" s="20">
        <v>108</v>
      </c>
      <c r="G12" s="7">
        <v>52</v>
      </c>
      <c r="H12" s="7">
        <v>0</v>
      </c>
      <c r="I12" s="7">
        <v>0</v>
      </c>
      <c r="J12" s="7">
        <v>40</v>
      </c>
      <c r="K12" s="7">
        <v>68</v>
      </c>
      <c r="L12" s="7">
        <v>0</v>
      </c>
      <c r="M12" s="7">
        <v>0</v>
      </c>
      <c r="N12" s="7">
        <v>0</v>
      </c>
      <c r="O12" s="7">
        <v>0</v>
      </c>
      <c r="P12" s="7">
        <v>0</v>
      </c>
      <c r="Q12" s="7">
        <v>0</v>
      </c>
      <c r="R12" s="7">
        <v>0</v>
      </c>
      <c r="S12" s="7">
        <v>0</v>
      </c>
      <c r="T12" s="7">
        <v>0</v>
      </c>
      <c r="U12" s="4"/>
      <c r="V12" s="4"/>
      <c r="W12" s="4"/>
      <c r="X12" s="4"/>
    </row>
    <row r="13" ht="18.75" customHeight="1">
      <c r="A13" s="12" t="s">
        <v>49</v>
      </c>
      <c r="B13" s="18" t="s">
        <v>50</v>
      </c>
      <c r="C13" s="20">
        <v>72</v>
      </c>
      <c r="D13" s="25">
        <v>16</v>
      </c>
      <c r="E13" s="20" t="s">
        <v>51</v>
      </c>
      <c r="F13" s="20">
        <v>72</v>
      </c>
      <c r="G13" s="7">
        <v>28</v>
      </c>
      <c r="H13" s="7">
        <v>0</v>
      </c>
      <c r="I13" s="7">
        <v>0</v>
      </c>
      <c r="J13" s="7">
        <v>30</v>
      </c>
      <c r="K13" s="7">
        <v>42</v>
      </c>
      <c r="L13" s="7">
        <v>0</v>
      </c>
      <c r="M13" s="7">
        <v>0</v>
      </c>
      <c r="N13" s="7">
        <v>0</v>
      </c>
      <c r="O13" s="7">
        <v>0</v>
      </c>
      <c r="P13" s="7">
        <v>0</v>
      </c>
      <c r="Q13" s="7">
        <v>0</v>
      </c>
      <c r="R13" s="7">
        <v>0</v>
      </c>
      <c r="S13" s="7">
        <v>0</v>
      </c>
      <c r="T13" s="7">
        <v>0</v>
      </c>
      <c r="U13" s="4"/>
      <c r="V13" s="4"/>
      <c r="W13" s="4"/>
      <c r="X13" s="4"/>
    </row>
    <row r="14" ht="18.75" customHeight="1">
      <c r="A14" s="12" t="s">
        <v>52</v>
      </c>
      <c r="B14" s="18" t="s">
        <v>53</v>
      </c>
      <c r="C14" s="20">
        <v>72</v>
      </c>
      <c r="D14" s="25">
        <v>20</v>
      </c>
      <c r="E14" s="20" t="s">
        <v>54</v>
      </c>
      <c r="F14" s="20">
        <v>72</v>
      </c>
      <c r="G14" s="7">
        <v>70</v>
      </c>
      <c r="H14" s="7">
        <v>0</v>
      </c>
      <c r="I14" s="7">
        <v>0</v>
      </c>
      <c r="J14" s="7">
        <v>30</v>
      </c>
      <c r="K14" s="7">
        <v>42</v>
      </c>
      <c r="L14" s="7">
        <v>0</v>
      </c>
      <c r="M14" s="7">
        <v>0</v>
      </c>
      <c r="N14" s="7">
        <v>0</v>
      </c>
      <c r="O14" s="7">
        <v>0</v>
      </c>
      <c r="P14" s="7">
        <v>0</v>
      </c>
      <c r="Q14" s="7">
        <v>0</v>
      </c>
      <c r="R14" s="7">
        <v>0</v>
      </c>
      <c r="S14" s="7">
        <v>0</v>
      </c>
      <c r="T14" s="7">
        <v>0</v>
      </c>
      <c r="U14" s="4"/>
      <c r="V14" s="4"/>
      <c r="W14" s="4"/>
      <c r="X14" s="4"/>
    </row>
    <row r="15" ht="16.5" customHeight="1">
      <c r="A15" s="12" t="s">
        <v>55</v>
      </c>
      <c r="B15" s="18" t="s">
        <v>56</v>
      </c>
      <c r="C15" s="20">
        <v>340</v>
      </c>
      <c r="D15" s="25">
        <v>56</v>
      </c>
      <c r="E15" s="26" t="s">
        <v>57</v>
      </c>
      <c r="F15" s="20">
        <v>340</v>
      </c>
      <c r="G15" s="7">
        <v>110</v>
      </c>
      <c r="H15" s="7">
        <v>0</v>
      </c>
      <c r="I15" s="7">
        <v>0</v>
      </c>
      <c r="J15" s="7">
        <v>100</v>
      </c>
      <c r="K15" s="7">
        <v>172</v>
      </c>
      <c r="L15" s="7">
        <v>0</v>
      </c>
      <c r="M15" s="7">
        <v>68</v>
      </c>
      <c r="N15" s="7">
        <v>0</v>
      </c>
      <c r="O15" s="7">
        <v>0</v>
      </c>
      <c r="P15" s="7"/>
      <c r="Q15" s="7">
        <v>0</v>
      </c>
      <c r="R15" s="7">
        <v>0</v>
      </c>
      <c r="S15" s="7">
        <v>0</v>
      </c>
      <c r="T15" s="7">
        <v>0</v>
      </c>
      <c r="U15" s="4"/>
      <c r="V15" s="4"/>
      <c r="W15" s="4"/>
      <c r="X15" s="4"/>
    </row>
    <row r="16" ht="19.5" customHeight="1">
      <c r="A16" s="12" t="s">
        <v>58</v>
      </c>
      <c r="B16" s="18" t="s">
        <v>59</v>
      </c>
      <c r="C16" s="20">
        <v>144</v>
      </c>
      <c r="D16" s="25">
        <v>72</v>
      </c>
      <c r="E16" s="20" t="s">
        <v>43</v>
      </c>
      <c r="F16" s="20">
        <v>144</v>
      </c>
      <c r="G16" s="7">
        <v>84</v>
      </c>
      <c r="H16" s="7">
        <v>0</v>
      </c>
      <c r="I16" s="7">
        <v>0</v>
      </c>
      <c r="J16" s="7">
        <v>74</v>
      </c>
      <c r="K16" s="7">
        <v>70</v>
      </c>
      <c r="L16" s="7">
        <v>0</v>
      </c>
      <c r="M16" s="7">
        <v>0</v>
      </c>
      <c r="N16" s="7">
        <v>0</v>
      </c>
      <c r="O16" s="7">
        <v>0</v>
      </c>
      <c r="P16" s="7">
        <v>0</v>
      </c>
      <c r="Q16" s="7">
        <v>0</v>
      </c>
      <c r="R16" s="7">
        <v>0</v>
      </c>
      <c r="S16" s="7">
        <v>0</v>
      </c>
      <c r="T16" s="7">
        <v>0</v>
      </c>
      <c r="U16" s="4"/>
      <c r="V16" s="4"/>
      <c r="W16" s="4"/>
      <c r="X16" s="4"/>
    </row>
    <row r="17" ht="29.25" customHeight="1">
      <c r="A17" s="12" t="s">
        <v>60</v>
      </c>
      <c r="B17" s="18" t="s">
        <v>61</v>
      </c>
      <c r="C17" s="20">
        <v>72</v>
      </c>
      <c r="D17" s="25">
        <v>20</v>
      </c>
      <c r="E17" s="20" t="s">
        <v>51</v>
      </c>
      <c r="F17" s="20">
        <v>72</v>
      </c>
      <c r="G17" s="7">
        <v>42</v>
      </c>
      <c r="H17" s="7">
        <v>0</v>
      </c>
      <c r="I17" s="7">
        <v>0</v>
      </c>
      <c r="J17" s="7">
        <v>30</v>
      </c>
      <c r="K17" s="7">
        <v>42</v>
      </c>
      <c r="L17" s="7">
        <v>0</v>
      </c>
      <c r="M17" s="7">
        <v>0</v>
      </c>
      <c r="N17" s="7">
        <v>0</v>
      </c>
      <c r="O17" s="7">
        <v>0</v>
      </c>
      <c r="P17" s="7">
        <v>0</v>
      </c>
      <c r="Q17" s="7">
        <v>0</v>
      </c>
      <c r="R17" s="7">
        <v>0</v>
      </c>
      <c r="S17" s="7">
        <v>0</v>
      </c>
      <c r="T17" s="7">
        <v>0</v>
      </c>
      <c r="U17" s="4"/>
      <c r="V17" s="4"/>
      <c r="W17" s="4"/>
      <c r="X17" s="4"/>
    </row>
    <row r="18" ht="32.25" customHeight="1">
      <c r="A18" s="12" t="s">
        <v>62</v>
      </c>
      <c r="B18" s="18" t="s">
        <v>63</v>
      </c>
      <c r="C18" s="20">
        <v>68</v>
      </c>
      <c r="D18" s="25">
        <v>10</v>
      </c>
      <c r="E18" s="20" t="s">
        <v>48</v>
      </c>
      <c r="F18" s="20">
        <v>68</v>
      </c>
      <c r="G18" s="7">
        <v>46</v>
      </c>
      <c r="H18" s="7">
        <v>0</v>
      </c>
      <c r="I18" s="7">
        <v>0</v>
      </c>
      <c r="J18" s="7">
        <v>30</v>
      </c>
      <c r="K18" s="7">
        <v>38</v>
      </c>
      <c r="L18" s="7">
        <v>0</v>
      </c>
      <c r="M18" s="7">
        <v>0</v>
      </c>
      <c r="N18" s="7">
        <v>0</v>
      </c>
      <c r="O18" s="7">
        <v>0</v>
      </c>
      <c r="P18" s="7">
        <v>0</v>
      </c>
      <c r="Q18" s="7">
        <v>0</v>
      </c>
      <c r="R18" s="7">
        <v>0</v>
      </c>
      <c r="S18" s="7">
        <v>0</v>
      </c>
      <c r="T18" s="7">
        <v>0</v>
      </c>
      <c r="U18" s="4"/>
      <c r="V18" s="4"/>
      <c r="W18" s="4"/>
      <c r="X18" s="4"/>
    </row>
    <row r="19" ht="17.25" customHeight="1">
      <c r="A19" s="12" t="s">
        <v>64</v>
      </c>
      <c r="B19" s="18" t="s">
        <v>65</v>
      </c>
      <c r="C19" s="20">
        <v>108</v>
      </c>
      <c r="D19" s="25">
        <v>0</v>
      </c>
      <c r="E19" s="20" t="s">
        <v>48</v>
      </c>
      <c r="F19" s="20">
        <v>108</v>
      </c>
      <c r="G19" s="7">
        <v>14</v>
      </c>
      <c r="H19" s="7">
        <v>0</v>
      </c>
      <c r="I19" s="7">
        <v>0</v>
      </c>
      <c r="J19" s="7">
        <v>44</v>
      </c>
      <c r="K19" s="7">
        <v>64</v>
      </c>
      <c r="L19" s="7">
        <v>0</v>
      </c>
      <c r="M19" s="7">
        <v>0</v>
      </c>
      <c r="N19" s="7">
        <v>0</v>
      </c>
      <c r="O19" s="7">
        <v>0</v>
      </c>
      <c r="P19" s="7">
        <v>0</v>
      </c>
      <c r="Q19" s="7">
        <v>0</v>
      </c>
      <c r="R19" s="7">
        <v>0</v>
      </c>
      <c r="S19" s="7">
        <v>0</v>
      </c>
      <c r="T19" s="7">
        <v>0</v>
      </c>
      <c r="U19" s="4"/>
      <c r="V19" s="4"/>
      <c r="W19" s="4"/>
      <c r="X19" s="4"/>
    </row>
    <row r="20" ht="18" customHeight="1">
      <c r="A20" s="12" t="s">
        <v>66</v>
      </c>
      <c r="B20" s="18" t="s">
        <v>67</v>
      </c>
      <c r="C20" s="20">
        <v>72</v>
      </c>
      <c r="D20" s="25">
        <v>6</v>
      </c>
      <c r="E20" s="20" t="s">
        <v>48</v>
      </c>
      <c r="F20" s="13">
        <v>72</v>
      </c>
      <c r="G20" s="7">
        <v>34</v>
      </c>
      <c r="H20" s="7">
        <v>0</v>
      </c>
      <c r="I20" s="7">
        <v>0</v>
      </c>
      <c r="J20" s="7">
        <v>50</v>
      </c>
      <c r="K20" s="7">
        <v>22</v>
      </c>
      <c r="L20" s="7">
        <v>0</v>
      </c>
      <c r="M20" s="7">
        <v>0</v>
      </c>
      <c r="N20" s="7">
        <v>0</v>
      </c>
      <c r="O20" s="7">
        <v>0</v>
      </c>
      <c r="P20" s="7">
        <v>0</v>
      </c>
      <c r="Q20" s="7">
        <v>0</v>
      </c>
      <c r="R20" s="7">
        <v>0</v>
      </c>
      <c r="S20" s="7">
        <v>0</v>
      </c>
      <c r="T20" s="7">
        <v>0</v>
      </c>
      <c r="U20" s="4"/>
      <c r="V20" s="4"/>
      <c r="W20" s="4"/>
      <c r="X20" s="4"/>
    </row>
    <row r="21" ht="18" customHeight="1">
      <c r="A21" s="12" t="s">
        <v>68</v>
      </c>
      <c r="B21" s="18" t="s">
        <v>69</v>
      </c>
      <c r="C21" s="20">
        <v>72</v>
      </c>
      <c r="D21" s="25">
        <v>0</v>
      </c>
      <c r="E21" s="20" t="s">
        <v>48</v>
      </c>
      <c r="F21" s="20">
        <v>72</v>
      </c>
      <c r="G21" s="7">
        <v>24</v>
      </c>
      <c r="H21" s="7">
        <v>0</v>
      </c>
      <c r="I21" s="7">
        <v>0</v>
      </c>
      <c r="J21" s="7">
        <v>42</v>
      </c>
      <c r="K21" s="7">
        <v>30</v>
      </c>
      <c r="L21" s="7">
        <v>0</v>
      </c>
      <c r="M21" s="7">
        <v>0</v>
      </c>
      <c r="N21" s="7">
        <v>0</v>
      </c>
      <c r="O21" s="7">
        <v>0</v>
      </c>
      <c r="P21" s="7">
        <v>0</v>
      </c>
      <c r="Q21" s="7">
        <v>0</v>
      </c>
      <c r="R21" s="7">
        <v>0</v>
      </c>
      <c r="S21" s="7">
        <v>0</v>
      </c>
      <c r="T21" s="7">
        <v>0</v>
      </c>
      <c r="U21" s="4"/>
      <c r="V21" s="4"/>
      <c r="W21" s="4"/>
      <c r="X21" s="4"/>
    </row>
    <row r="22" ht="27.75" customHeight="1">
      <c r="A22" s="12" t="s">
        <v>70</v>
      </c>
      <c r="B22" s="18" t="s">
        <v>71</v>
      </c>
      <c r="C22" s="20">
        <v>32</v>
      </c>
      <c r="D22" s="21">
        <v>0</v>
      </c>
      <c r="E22" s="20" t="s">
        <v>48</v>
      </c>
      <c r="F22" s="7">
        <v>0</v>
      </c>
      <c r="G22" s="7">
        <v>0</v>
      </c>
      <c r="H22" s="7">
        <v>0</v>
      </c>
      <c r="I22" s="7">
        <v>32</v>
      </c>
      <c r="J22" s="7">
        <v>16</v>
      </c>
      <c r="K22" s="7">
        <v>16</v>
      </c>
      <c r="L22" s="7">
        <v>0</v>
      </c>
      <c r="M22" s="7">
        <v>0</v>
      </c>
      <c r="N22" s="7">
        <v>0</v>
      </c>
      <c r="O22" s="7">
        <v>0</v>
      </c>
      <c r="P22" s="7">
        <v>0</v>
      </c>
      <c r="Q22" s="7">
        <v>0</v>
      </c>
      <c r="R22" s="7">
        <v>0</v>
      </c>
      <c r="S22" s="7">
        <v>0</v>
      </c>
      <c r="T22" s="7">
        <v>0</v>
      </c>
      <c r="U22" s="4"/>
      <c r="V22" s="4"/>
      <c r="W22" s="4"/>
      <c r="X22" s="4"/>
    </row>
    <row r="23" ht="33" customHeight="1">
      <c r="A23" s="23" t="s">
        <v>72</v>
      </c>
      <c r="B23" s="27" t="s">
        <v>73</v>
      </c>
      <c r="C23" s="20">
        <f>SUM(C24+C30+C33+C48+C73)</f>
        <v>2736</v>
      </c>
      <c r="D23" s="21">
        <f>SUM(D24+D30+D33+D48+D73)</f>
        <v>1034</v>
      </c>
      <c r="E23" s="28" t="s">
        <v>74</v>
      </c>
      <c r="F23" s="22">
        <f t="shared" ref="F23:O23" si="3">SUM(F24+F30+F33+F48+F73)</f>
        <v>1859</v>
      </c>
      <c r="G23" s="22">
        <f t="shared" si="3"/>
        <v>568</v>
      </c>
      <c r="H23" s="23">
        <f t="shared" si="3"/>
        <v>504</v>
      </c>
      <c r="I23" s="22">
        <f t="shared" si="3"/>
        <v>373</v>
      </c>
      <c r="J23" s="22">
        <f t="shared" si="3"/>
        <v>0</v>
      </c>
      <c r="K23" s="22">
        <f t="shared" si="3"/>
        <v>33</v>
      </c>
      <c r="L23" s="22">
        <f t="shared" si="3"/>
        <v>35</v>
      </c>
      <c r="M23" s="22">
        <f t="shared" si="3"/>
        <v>544</v>
      </c>
      <c r="N23" s="22">
        <f t="shared" si="3"/>
        <v>720</v>
      </c>
      <c r="O23" s="22">
        <f t="shared" si="3"/>
        <v>144</v>
      </c>
      <c r="P23" s="22" t="e">
        <f>SUM(#REF!+#REF!+P48+P72)</f>
        <v>#REF!</v>
      </c>
      <c r="Q23" s="22">
        <f>SUM(Q24+Q30+Q33+Q48+Q73)</f>
        <v>612</v>
      </c>
      <c r="R23" s="22">
        <f>SUM(R24+R30+R33+R48+R73)</f>
        <v>396</v>
      </c>
      <c r="S23" s="22">
        <f>SUM(S24+S30+S33+S48+S73)</f>
        <v>252</v>
      </c>
      <c r="T23" s="22">
        <v>216</v>
      </c>
      <c r="U23" s="4"/>
      <c r="V23" s="4"/>
      <c r="W23" s="4"/>
      <c r="X23" s="4"/>
    </row>
    <row r="24" ht="50.25" customHeight="1">
      <c r="A24" s="23" t="s">
        <v>75</v>
      </c>
      <c r="B24" s="27" t="s">
        <v>76</v>
      </c>
      <c r="C24" s="20">
        <f>SUM(C25:C29)</f>
        <v>324</v>
      </c>
      <c r="D24" s="29">
        <f>SUM(D25:D29)</f>
        <v>120</v>
      </c>
      <c r="E24" s="21"/>
      <c r="F24" s="20">
        <f t="shared" ref="F24:O24" si="4">SUM(F25:F29)</f>
        <v>252</v>
      </c>
      <c r="G24" s="22">
        <f t="shared" si="4"/>
        <v>120</v>
      </c>
      <c r="H24" s="22">
        <f t="shared" si="4"/>
        <v>0</v>
      </c>
      <c r="I24" s="23">
        <f t="shared" si="4"/>
        <v>72</v>
      </c>
      <c r="J24" s="22">
        <f t="shared" si="4"/>
        <v>0</v>
      </c>
      <c r="K24" s="22">
        <f t="shared" si="4"/>
        <v>0</v>
      </c>
      <c r="L24" s="22">
        <f t="shared" si="4"/>
        <v>0</v>
      </c>
      <c r="M24" s="22">
        <f t="shared" si="4"/>
        <v>324</v>
      </c>
      <c r="N24" s="22">
        <f t="shared" si="4"/>
        <v>0</v>
      </c>
      <c r="O24" s="22">
        <f t="shared" si="4"/>
        <v>0</v>
      </c>
      <c r="P24" s="7"/>
      <c r="Q24" s="22">
        <f>SUM(Q25:Q29)</f>
        <v>0</v>
      </c>
      <c r="R24" s="22">
        <f>SUM(R25:R29)</f>
        <v>0</v>
      </c>
      <c r="S24" s="22">
        <f>SUM(S25:S29)</f>
        <v>0</v>
      </c>
      <c r="T24" s="7">
        <f>SUM(T25:T29)</f>
        <v>0</v>
      </c>
      <c r="U24" s="7" t="s">
        <v>77</v>
      </c>
      <c r="V24" s="4"/>
      <c r="W24" s="4"/>
      <c r="X24" s="4"/>
    </row>
    <row r="25" ht="21.75" customHeight="1">
      <c r="A25" s="12" t="s">
        <v>78</v>
      </c>
      <c r="B25" s="30" t="s">
        <v>79</v>
      </c>
      <c r="C25" s="31">
        <v>46</v>
      </c>
      <c r="D25" s="13">
        <v>6</v>
      </c>
      <c r="E25" s="32" t="s">
        <v>80</v>
      </c>
      <c r="F25" s="13">
        <v>36</v>
      </c>
      <c r="G25" s="7">
        <v>6</v>
      </c>
      <c r="H25" s="7">
        <v>0</v>
      </c>
      <c r="I25" s="12">
        <v>10</v>
      </c>
      <c r="J25" s="7">
        <v>0</v>
      </c>
      <c r="K25" s="7">
        <v>0</v>
      </c>
      <c r="L25" s="7">
        <v>0</v>
      </c>
      <c r="M25" s="7">
        <v>46</v>
      </c>
      <c r="N25" s="7">
        <v>0</v>
      </c>
      <c r="O25" s="7">
        <v>0</v>
      </c>
      <c r="P25" s="7">
        <v>0</v>
      </c>
      <c r="Q25" s="7">
        <v>0</v>
      </c>
      <c r="R25" s="7">
        <v>0</v>
      </c>
      <c r="S25" s="7">
        <v>0</v>
      </c>
      <c r="T25" s="7">
        <v>0</v>
      </c>
      <c r="U25" s="7" t="s">
        <v>77</v>
      </c>
      <c r="V25" s="4"/>
      <c r="W25" s="4"/>
      <c r="X25" s="4"/>
    </row>
    <row r="26" ht="18.75" customHeight="1">
      <c r="A26" s="12" t="s">
        <v>81</v>
      </c>
      <c r="B26" s="30" t="s">
        <v>45</v>
      </c>
      <c r="C26" s="31">
        <v>46</v>
      </c>
      <c r="D26" s="13">
        <v>6</v>
      </c>
      <c r="E26" s="33"/>
      <c r="F26" s="13">
        <v>36</v>
      </c>
      <c r="G26" s="7">
        <v>6</v>
      </c>
      <c r="H26" s="7">
        <v>0</v>
      </c>
      <c r="I26" s="12">
        <v>10</v>
      </c>
      <c r="J26" s="7">
        <v>0</v>
      </c>
      <c r="K26" s="7">
        <v>0</v>
      </c>
      <c r="L26" s="7">
        <v>0</v>
      </c>
      <c r="M26" s="7">
        <v>46</v>
      </c>
      <c r="N26" s="7">
        <v>0</v>
      </c>
      <c r="O26" s="7">
        <v>0</v>
      </c>
      <c r="P26" s="7">
        <v>0</v>
      </c>
      <c r="Q26" s="7">
        <v>0</v>
      </c>
      <c r="R26" s="7">
        <v>0</v>
      </c>
      <c r="S26" s="7">
        <v>0</v>
      </c>
      <c r="T26" s="7">
        <v>0</v>
      </c>
      <c r="U26" s="7" t="s">
        <v>77</v>
      </c>
      <c r="V26" s="4"/>
      <c r="W26" s="4"/>
      <c r="X26" s="4"/>
    </row>
    <row r="27" ht="21" customHeight="1">
      <c r="A27" s="12" t="s">
        <v>82</v>
      </c>
      <c r="B27" s="18" t="s">
        <v>83</v>
      </c>
      <c r="C27" s="31">
        <v>36</v>
      </c>
      <c r="D27" s="13">
        <v>4</v>
      </c>
      <c r="E27" s="26" t="s">
        <v>84</v>
      </c>
      <c r="F27" s="13">
        <v>30</v>
      </c>
      <c r="G27" s="7">
        <v>4</v>
      </c>
      <c r="H27" s="7">
        <v>0</v>
      </c>
      <c r="I27" s="12">
        <v>6</v>
      </c>
      <c r="J27" s="7">
        <v>0</v>
      </c>
      <c r="K27" s="7">
        <v>0</v>
      </c>
      <c r="L27" s="7">
        <v>0</v>
      </c>
      <c r="M27" s="7">
        <v>36</v>
      </c>
      <c r="N27" s="7">
        <v>0</v>
      </c>
      <c r="O27" s="7">
        <v>0</v>
      </c>
      <c r="P27" s="7">
        <v>0</v>
      </c>
      <c r="Q27" s="7">
        <v>0</v>
      </c>
      <c r="R27" s="7">
        <v>0</v>
      </c>
      <c r="S27" s="7">
        <v>0</v>
      </c>
      <c r="T27" s="7">
        <v>0</v>
      </c>
      <c r="U27" s="7" t="s">
        <v>77</v>
      </c>
      <c r="V27" s="4"/>
      <c r="W27" s="4"/>
      <c r="X27" s="4"/>
    </row>
    <row r="28" ht="42.75">
      <c r="A28" s="12" t="s">
        <v>85</v>
      </c>
      <c r="B28" s="18" t="s">
        <v>86</v>
      </c>
      <c r="C28" s="31">
        <v>36</v>
      </c>
      <c r="D28" s="13">
        <v>4</v>
      </c>
      <c r="E28" s="26" t="s">
        <v>87</v>
      </c>
      <c r="F28" s="13">
        <v>30</v>
      </c>
      <c r="G28" s="7">
        <v>4</v>
      </c>
      <c r="H28" s="7">
        <v>0</v>
      </c>
      <c r="I28" s="12">
        <v>6</v>
      </c>
      <c r="J28" s="7">
        <v>0</v>
      </c>
      <c r="K28" s="7">
        <v>0</v>
      </c>
      <c r="L28" s="7">
        <v>0</v>
      </c>
      <c r="M28" s="7">
        <v>36</v>
      </c>
      <c r="N28" s="7">
        <v>0</v>
      </c>
      <c r="O28" s="7">
        <v>0</v>
      </c>
      <c r="P28" s="7">
        <v>0</v>
      </c>
      <c r="Q28" s="7">
        <v>0</v>
      </c>
      <c r="R28" s="7">
        <v>0</v>
      </c>
      <c r="S28" s="7">
        <v>0</v>
      </c>
      <c r="T28" s="7">
        <v>0</v>
      </c>
      <c r="U28" s="7" t="s">
        <v>77</v>
      </c>
      <c r="V28" s="4"/>
      <c r="W28" s="4"/>
      <c r="X28" s="4"/>
    </row>
    <row r="29" ht="20.25" customHeight="1">
      <c r="A29" s="12" t="s">
        <v>88</v>
      </c>
      <c r="B29" s="18" t="s">
        <v>61</v>
      </c>
      <c r="C29" s="31">
        <v>160</v>
      </c>
      <c r="D29" s="13">
        <v>100</v>
      </c>
      <c r="E29" s="26" t="s">
        <v>89</v>
      </c>
      <c r="F29" s="13">
        <v>120</v>
      </c>
      <c r="G29" s="7">
        <v>100</v>
      </c>
      <c r="H29" s="7">
        <v>0</v>
      </c>
      <c r="I29" s="12">
        <v>40</v>
      </c>
      <c r="J29" s="7">
        <v>0</v>
      </c>
      <c r="K29" s="7">
        <v>0</v>
      </c>
      <c r="L29" s="7">
        <v>0</v>
      </c>
      <c r="M29" s="7">
        <v>160</v>
      </c>
      <c r="N29" s="7">
        <v>0</v>
      </c>
      <c r="O29" s="7">
        <v>0</v>
      </c>
      <c r="P29" s="7">
        <v>0</v>
      </c>
      <c r="Q29" s="7">
        <v>0</v>
      </c>
      <c r="R29" s="7">
        <v>0</v>
      </c>
      <c r="S29" s="7">
        <v>0</v>
      </c>
      <c r="T29" s="7">
        <v>0</v>
      </c>
      <c r="U29" s="7" t="s">
        <v>77</v>
      </c>
      <c r="V29" s="4"/>
      <c r="W29" s="4"/>
      <c r="X29" s="4"/>
    </row>
    <row r="30" ht="28.5">
      <c r="A30" s="23" t="s">
        <v>90</v>
      </c>
      <c r="B30" s="27" t="s">
        <v>91</v>
      </c>
      <c r="C30" s="20">
        <f>SUM(C31:C32)</f>
        <v>128</v>
      </c>
      <c r="D30" s="29">
        <f>SUM(D31:D32)</f>
        <v>58</v>
      </c>
      <c r="E30" s="34"/>
      <c r="F30" s="20">
        <f t="shared" ref="F30:O30" si="5">SUM(F31:F32)</f>
        <v>114</v>
      </c>
      <c r="G30" s="22">
        <f t="shared" si="5"/>
        <v>58</v>
      </c>
      <c r="H30" s="22">
        <f t="shared" si="5"/>
        <v>0</v>
      </c>
      <c r="I30" s="23">
        <f t="shared" si="5"/>
        <v>14</v>
      </c>
      <c r="J30" s="22">
        <f t="shared" si="5"/>
        <v>0</v>
      </c>
      <c r="K30" s="22">
        <f t="shared" si="5"/>
        <v>0</v>
      </c>
      <c r="L30" s="22">
        <f t="shared" si="5"/>
        <v>0</v>
      </c>
      <c r="M30" s="22">
        <f t="shared" si="5"/>
        <v>128</v>
      </c>
      <c r="N30" s="22">
        <f t="shared" si="5"/>
        <v>0</v>
      </c>
      <c r="O30" s="22">
        <f t="shared" si="5"/>
        <v>0</v>
      </c>
      <c r="P30" s="15"/>
      <c r="Q30" s="23">
        <f>SUM(Q31:Q32)</f>
        <v>0</v>
      </c>
      <c r="R30" s="23">
        <f>SUM(R31:R32)</f>
        <v>0</v>
      </c>
      <c r="S30" s="22">
        <f>SUM(S31:S32)</f>
        <v>0</v>
      </c>
      <c r="T30" s="7">
        <f>SUM(T31:T32)</f>
        <v>0</v>
      </c>
      <c r="U30" s="7" t="s">
        <v>77</v>
      </c>
      <c r="V30" s="4"/>
      <c r="W30" s="4"/>
      <c r="X30" s="4"/>
    </row>
    <row r="31" s="35" customFormat="1" ht="23.25" customHeight="1">
      <c r="A31" s="36" t="s">
        <v>92</v>
      </c>
      <c r="B31" s="30" t="s">
        <v>56</v>
      </c>
      <c r="C31" s="37">
        <v>96</v>
      </c>
      <c r="D31" s="36">
        <v>36</v>
      </c>
      <c r="E31" s="38" t="s">
        <v>93</v>
      </c>
      <c r="F31" s="36">
        <v>84</v>
      </c>
      <c r="G31" s="39">
        <v>36</v>
      </c>
      <c r="H31" s="39">
        <v>0</v>
      </c>
      <c r="I31" s="39">
        <v>12</v>
      </c>
      <c r="J31" s="7">
        <v>0</v>
      </c>
      <c r="K31" s="7">
        <v>0</v>
      </c>
      <c r="L31" s="7">
        <v>0</v>
      </c>
      <c r="M31" s="39">
        <v>96</v>
      </c>
      <c r="N31" s="7">
        <v>0</v>
      </c>
      <c r="O31" s="7">
        <v>0</v>
      </c>
      <c r="P31" s="7">
        <v>0</v>
      </c>
      <c r="Q31" s="7">
        <v>0</v>
      </c>
      <c r="R31" s="7">
        <v>0</v>
      </c>
      <c r="S31" s="7">
        <v>0</v>
      </c>
      <c r="T31" s="7">
        <v>0</v>
      </c>
      <c r="U31" s="40"/>
      <c r="V31" s="40"/>
      <c r="W31" s="40"/>
      <c r="X31" s="40"/>
    </row>
    <row r="32" s="35" customFormat="1" ht="63.75" customHeight="1">
      <c r="A32" s="36" t="s">
        <v>94</v>
      </c>
      <c r="B32" s="30" t="s">
        <v>95</v>
      </c>
      <c r="C32" s="37">
        <v>32</v>
      </c>
      <c r="D32" s="36">
        <v>22</v>
      </c>
      <c r="E32" s="41"/>
      <c r="F32" s="36">
        <v>30</v>
      </c>
      <c r="G32" s="39">
        <v>22</v>
      </c>
      <c r="H32" s="39">
        <v>0</v>
      </c>
      <c r="I32" s="39">
        <v>2</v>
      </c>
      <c r="J32" s="7">
        <v>0</v>
      </c>
      <c r="K32" s="7">
        <v>0</v>
      </c>
      <c r="L32" s="7">
        <v>0</v>
      </c>
      <c r="M32" s="39">
        <v>32</v>
      </c>
      <c r="N32" s="7">
        <v>0</v>
      </c>
      <c r="O32" s="7">
        <v>0</v>
      </c>
      <c r="P32" s="7">
        <v>0</v>
      </c>
      <c r="Q32" s="7">
        <v>0</v>
      </c>
      <c r="R32" s="7">
        <v>0</v>
      </c>
      <c r="S32" s="7">
        <v>0</v>
      </c>
      <c r="T32" s="7">
        <v>0</v>
      </c>
      <c r="U32" s="40"/>
      <c r="V32" s="40"/>
      <c r="W32" s="40"/>
      <c r="X32" s="40"/>
    </row>
    <row r="33" s="42" customFormat="1" ht="28.5">
      <c r="A33" s="23" t="s">
        <v>96</v>
      </c>
      <c r="B33" s="27" t="s">
        <v>97</v>
      </c>
      <c r="C33" s="20">
        <f>SUM(C34:C47)</f>
        <v>904</v>
      </c>
      <c r="D33" s="20">
        <f>SUM(D34:D47)</f>
        <v>312</v>
      </c>
      <c r="E33" s="21"/>
      <c r="F33" s="20">
        <f t="shared" ref="F33:O33" si="6">SUM(F34:F47)</f>
        <v>709</v>
      </c>
      <c r="G33" s="22">
        <f t="shared" si="6"/>
        <v>310</v>
      </c>
      <c r="H33" s="22">
        <f t="shared" si="6"/>
        <v>0</v>
      </c>
      <c r="I33" s="23">
        <f t="shared" si="6"/>
        <v>195</v>
      </c>
      <c r="J33" s="22">
        <f t="shared" si="6"/>
        <v>0</v>
      </c>
      <c r="K33" s="22">
        <f t="shared" si="6"/>
        <v>33</v>
      </c>
      <c r="L33" s="22">
        <f t="shared" si="6"/>
        <v>35</v>
      </c>
      <c r="M33" s="22">
        <f t="shared" si="6"/>
        <v>92</v>
      </c>
      <c r="N33" s="22">
        <f t="shared" si="6"/>
        <v>296</v>
      </c>
      <c r="O33" s="22">
        <f t="shared" si="6"/>
        <v>0</v>
      </c>
      <c r="P33" s="43"/>
      <c r="Q33" s="23">
        <f>SUM(Q34:Q47)</f>
        <v>160</v>
      </c>
      <c r="R33" s="23">
        <f>SUM(R34:R47)</f>
        <v>288</v>
      </c>
      <c r="S33" s="22">
        <f>SUM(S34:S47)</f>
        <v>0</v>
      </c>
      <c r="T33" s="23">
        <f>SUM(T34:T47)</f>
        <v>0</v>
      </c>
      <c r="U33" s="22"/>
      <c r="V33" s="44"/>
      <c r="W33" s="44"/>
      <c r="X33" s="44"/>
    </row>
    <row r="34" ht="28.5">
      <c r="A34" s="12" t="s">
        <v>98</v>
      </c>
      <c r="B34" s="12" t="s">
        <v>99</v>
      </c>
      <c r="C34" s="12">
        <v>68</v>
      </c>
      <c r="D34" s="12">
        <v>36</v>
      </c>
      <c r="E34" s="20" t="s">
        <v>48</v>
      </c>
      <c r="F34" s="12">
        <v>33</v>
      </c>
      <c r="G34" s="12">
        <v>36</v>
      </c>
      <c r="H34" s="12">
        <v>0</v>
      </c>
      <c r="I34" s="12">
        <v>35</v>
      </c>
      <c r="J34" s="12">
        <v>0</v>
      </c>
      <c r="K34" s="12">
        <v>33</v>
      </c>
      <c r="L34" s="12">
        <v>35</v>
      </c>
      <c r="M34" s="7">
        <v>0</v>
      </c>
      <c r="N34" s="7">
        <v>0</v>
      </c>
      <c r="O34" s="7">
        <v>0</v>
      </c>
      <c r="P34" s="7">
        <v>0</v>
      </c>
      <c r="Q34" s="7">
        <v>0</v>
      </c>
      <c r="R34" s="7">
        <v>0</v>
      </c>
      <c r="S34" s="7">
        <v>0</v>
      </c>
      <c r="T34" s="7">
        <v>0</v>
      </c>
      <c r="U34" s="45"/>
      <c r="V34" s="4"/>
      <c r="W34" s="4"/>
      <c r="X34" s="4"/>
    </row>
    <row r="35" s="46" customFormat="1" ht="24" customHeight="1">
      <c r="A35" s="47" t="s">
        <v>100</v>
      </c>
      <c r="B35" s="48" t="s">
        <v>101</v>
      </c>
      <c r="C35" s="49">
        <v>122</v>
      </c>
      <c r="D35" s="47">
        <v>42</v>
      </c>
      <c r="E35" s="26" t="s">
        <v>102</v>
      </c>
      <c r="F35" s="50">
        <v>102</v>
      </c>
      <c r="G35" s="50">
        <v>42</v>
      </c>
      <c r="H35" s="12">
        <v>0</v>
      </c>
      <c r="I35" s="47">
        <v>20</v>
      </c>
      <c r="J35" s="7">
        <v>0</v>
      </c>
      <c r="K35" s="7">
        <v>0</v>
      </c>
      <c r="L35" s="7">
        <v>0</v>
      </c>
      <c r="M35" s="47">
        <v>92</v>
      </c>
      <c r="N35" s="47">
        <v>30</v>
      </c>
      <c r="O35" s="7">
        <v>0</v>
      </c>
      <c r="P35" s="7">
        <v>0</v>
      </c>
      <c r="Q35" s="7">
        <v>0</v>
      </c>
      <c r="R35" s="7">
        <v>0</v>
      </c>
      <c r="S35" s="7">
        <v>0</v>
      </c>
      <c r="T35" s="7">
        <v>0</v>
      </c>
      <c r="U35" s="40"/>
      <c r="V35" s="40"/>
      <c r="W35" s="40"/>
      <c r="X35" s="40"/>
    </row>
    <row r="36" s="46" customFormat="1" ht="24" customHeight="1">
      <c r="A36" s="39" t="s">
        <v>103</v>
      </c>
      <c r="B36" s="51" t="s">
        <v>104</v>
      </c>
      <c r="C36" s="31">
        <v>48</v>
      </c>
      <c r="D36" s="39">
        <v>12</v>
      </c>
      <c r="E36" s="26" t="s">
        <v>105</v>
      </c>
      <c r="F36" s="39">
        <v>36</v>
      </c>
      <c r="G36" s="39">
        <v>12</v>
      </c>
      <c r="H36" s="12">
        <v>0</v>
      </c>
      <c r="I36" s="39">
        <v>12</v>
      </c>
      <c r="J36" s="7">
        <v>0</v>
      </c>
      <c r="K36" s="7">
        <v>0</v>
      </c>
      <c r="L36" s="7">
        <v>0</v>
      </c>
      <c r="M36" s="7">
        <v>0</v>
      </c>
      <c r="N36" s="39">
        <v>48</v>
      </c>
      <c r="O36" s="7">
        <v>0</v>
      </c>
      <c r="P36" s="7">
        <v>0</v>
      </c>
      <c r="Q36" s="7">
        <v>0</v>
      </c>
      <c r="R36" s="7">
        <v>0</v>
      </c>
      <c r="S36" s="7">
        <v>0</v>
      </c>
      <c r="T36" s="7">
        <v>0</v>
      </c>
      <c r="U36" s="40"/>
      <c r="V36" s="40"/>
      <c r="W36" s="40"/>
      <c r="X36" s="40"/>
    </row>
    <row r="37" s="46" customFormat="1" ht="24" customHeight="1">
      <c r="A37" s="39" t="s">
        <v>106</v>
      </c>
      <c r="B37" s="51" t="s">
        <v>107</v>
      </c>
      <c r="C37" s="31">
        <v>68</v>
      </c>
      <c r="D37" s="39">
        <v>18</v>
      </c>
      <c r="E37" s="38" t="s">
        <v>108</v>
      </c>
      <c r="F37" s="39">
        <v>54</v>
      </c>
      <c r="G37" s="39">
        <v>18</v>
      </c>
      <c r="H37" s="12">
        <v>0</v>
      </c>
      <c r="I37" s="39">
        <v>14</v>
      </c>
      <c r="J37" s="7">
        <v>0</v>
      </c>
      <c r="K37" s="7">
        <v>0</v>
      </c>
      <c r="L37" s="7">
        <v>0</v>
      </c>
      <c r="M37" s="7">
        <v>0</v>
      </c>
      <c r="N37" s="39">
        <v>68</v>
      </c>
      <c r="O37" s="7">
        <v>0</v>
      </c>
      <c r="P37" s="7">
        <v>0</v>
      </c>
      <c r="Q37" s="7">
        <v>0</v>
      </c>
      <c r="R37" s="7">
        <v>0</v>
      </c>
      <c r="S37" s="7">
        <v>0</v>
      </c>
      <c r="T37" s="7">
        <v>0</v>
      </c>
      <c r="U37" s="40"/>
      <c r="V37" s="40"/>
      <c r="W37" s="40"/>
      <c r="X37" s="40"/>
    </row>
    <row r="38" s="46" customFormat="1" ht="37.5" customHeight="1">
      <c r="A38" s="39" t="s">
        <v>109</v>
      </c>
      <c r="B38" s="51" t="s">
        <v>110</v>
      </c>
      <c r="C38" s="31">
        <v>48</v>
      </c>
      <c r="D38" s="39">
        <v>14</v>
      </c>
      <c r="E38" s="41"/>
      <c r="F38" s="39">
        <v>36</v>
      </c>
      <c r="G38" s="39">
        <v>12</v>
      </c>
      <c r="H38" s="12">
        <v>0</v>
      </c>
      <c r="I38" s="39">
        <v>12</v>
      </c>
      <c r="J38" s="7">
        <v>0</v>
      </c>
      <c r="K38" s="7">
        <v>0</v>
      </c>
      <c r="L38" s="7">
        <v>0</v>
      </c>
      <c r="M38" s="7">
        <v>0</v>
      </c>
      <c r="N38" s="39">
        <v>48</v>
      </c>
      <c r="O38" s="7">
        <v>0</v>
      </c>
      <c r="P38" s="7">
        <v>0</v>
      </c>
      <c r="Q38" s="7">
        <v>0</v>
      </c>
      <c r="R38" s="7">
        <v>0</v>
      </c>
      <c r="S38" s="7">
        <v>0</v>
      </c>
      <c r="T38" s="7">
        <v>0</v>
      </c>
      <c r="U38" s="40"/>
      <c r="V38" s="40"/>
      <c r="W38" s="40"/>
      <c r="X38" s="40"/>
    </row>
    <row r="39" s="46" customFormat="1" ht="24" customHeight="1">
      <c r="A39" s="39" t="s">
        <v>111</v>
      </c>
      <c r="B39" s="51" t="s">
        <v>112</v>
      </c>
      <c r="C39" s="31">
        <v>50</v>
      </c>
      <c r="D39" s="39">
        <v>6</v>
      </c>
      <c r="E39" s="26" t="s">
        <v>113</v>
      </c>
      <c r="F39" s="39">
        <v>42</v>
      </c>
      <c r="G39" s="39">
        <v>6</v>
      </c>
      <c r="H39" s="12">
        <v>0</v>
      </c>
      <c r="I39" s="39">
        <v>8</v>
      </c>
      <c r="J39" s="7">
        <v>0</v>
      </c>
      <c r="K39" s="7">
        <v>0</v>
      </c>
      <c r="L39" s="7">
        <v>0</v>
      </c>
      <c r="M39" s="7">
        <v>0</v>
      </c>
      <c r="N39" s="39">
        <v>0</v>
      </c>
      <c r="O39" s="39">
        <v>0</v>
      </c>
      <c r="P39" s="52"/>
      <c r="Q39" s="53">
        <v>0</v>
      </c>
      <c r="R39" s="53">
        <v>50</v>
      </c>
      <c r="S39" s="54">
        <v>0</v>
      </c>
      <c r="T39" s="55">
        <v>0</v>
      </c>
      <c r="U39" s="40"/>
      <c r="V39" s="40"/>
      <c r="W39" s="40"/>
      <c r="X39" s="40"/>
    </row>
    <row r="40" s="46" customFormat="1" ht="35.25" customHeight="1">
      <c r="A40" s="39" t="s">
        <v>114</v>
      </c>
      <c r="B40" s="51" t="s">
        <v>115</v>
      </c>
      <c r="C40" s="31">
        <v>44</v>
      </c>
      <c r="D40" s="39">
        <v>14</v>
      </c>
      <c r="E40" s="26" t="s">
        <v>116</v>
      </c>
      <c r="F40" s="39">
        <v>34</v>
      </c>
      <c r="G40" s="39">
        <v>14</v>
      </c>
      <c r="H40" s="12">
        <v>0</v>
      </c>
      <c r="I40" s="39">
        <v>10</v>
      </c>
      <c r="J40" s="7">
        <v>0</v>
      </c>
      <c r="K40" s="7">
        <v>0</v>
      </c>
      <c r="L40" s="7">
        <v>0</v>
      </c>
      <c r="M40" s="7">
        <v>0</v>
      </c>
      <c r="N40" s="39">
        <v>44</v>
      </c>
      <c r="O40" s="7">
        <v>0</v>
      </c>
      <c r="P40" s="7">
        <v>0</v>
      </c>
      <c r="Q40" s="7">
        <v>0</v>
      </c>
      <c r="R40" s="7">
        <v>0</v>
      </c>
      <c r="S40" s="7">
        <v>0</v>
      </c>
      <c r="T40" s="7">
        <v>0</v>
      </c>
      <c r="U40" s="40"/>
      <c r="V40" s="40"/>
      <c r="W40" s="40"/>
      <c r="X40" s="40"/>
    </row>
    <row r="41" s="46" customFormat="1" ht="33" customHeight="1">
      <c r="A41" s="39" t="s">
        <v>117</v>
      </c>
      <c r="B41" s="51" t="s">
        <v>118</v>
      </c>
      <c r="C41" s="31">
        <v>60</v>
      </c>
      <c r="D41" s="39">
        <v>14</v>
      </c>
      <c r="E41" s="26" t="s">
        <v>119</v>
      </c>
      <c r="F41" s="39">
        <v>48</v>
      </c>
      <c r="G41" s="39">
        <v>14</v>
      </c>
      <c r="H41" s="12">
        <v>0</v>
      </c>
      <c r="I41" s="39">
        <v>12</v>
      </c>
      <c r="J41" s="7">
        <v>0</v>
      </c>
      <c r="K41" s="7">
        <v>0</v>
      </c>
      <c r="L41" s="7">
        <v>0</v>
      </c>
      <c r="M41" s="7">
        <v>0</v>
      </c>
      <c r="N41" s="7">
        <v>0</v>
      </c>
      <c r="O41" s="7">
        <v>0</v>
      </c>
      <c r="P41" s="52"/>
      <c r="Q41" s="53">
        <v>30</v>
      </c>
      <c r="R41" s="53">
        <v>30</v>
      </c>
      <c r="S41" s="7">
        <v>0</v>
      </c>
      <c r="T41" s="7">
        <v>0</v>
      </c>
      <c r="U41" s="40"/>
      <c r="V41" s="40"/>
      <c r="W41" s="40"/>
      <c r="X41" s="40"/>
    </row>
    <row r="42" s="46" customFormat="1" ht="27" customHeight="1">
      <c r="A42" s="39" t="s">
        <v>120</v>
      </c>
      <c r="B42" s="51" t="s">
        <v>121</v>
      </c>
      <c r="C42" s="31">
        <v>80</v>
      </c>
      <c r="D42" s="39">
        <v>20</v>
      </c>
      <c r="E42" s="38" t="s">
        <v>122</v>
      </c>
      <c r="F42" s="39">
        <v>62</v>
      </c>
      <c r="G42" s="39">
        <v>20</v>
      </c>
      <c r="H42" s="12">
        <v>0</v>
      </c>
      <c r="I42" s="39">
        <v>18</v>
      </c>
      <c r="J42" s="7">
        <v>0</v>
      </c>
      <c r="K42" s="7">
        <v>0</v>
      </c>
      <c r="L42" s="7">
        <v>0</v>
      </c>
      <c r="M42" s="7">
        <v>0</v>
      </c>
      <c r="N42" s="7">
        <v>0</v>
      </c>
      <c r="O42" s="7">
        <v>0</v>
      </c>
      <c r="P42" s="52"/>
      <c r="Q42" s="53">
        <v>80</v>
      </c>
      <c r="R42" s="53"/>
      <c r="S42" s="7">
        <v>0</v>
      </c>
      <c r="T42" s="7">
        <v>0</v>
      </c>
      <c r="U42" s="40"/>
      <c r="V42" s="40"/>
      <c r="W42" s="40"/>
      <c r="X42" s="40"/>
    </row>
    <row r="43" s="46" customFormat="1" ht="24" customHeight="1">
      <c r="A43" s="39" t="s">
        <v>123</v>
      </c>
      <c r="B43" s="51" t="s">
        <v>124</v>
      </c>
      <c r="C43" s="31">
        <v>44</v>
      </c>
      <c r="D43" s="39">
        <v>12</v>
      </c>
      <c r="E43" s="41"/>
      <c r="F43" s="39">
        <v>34</v>
      </c>
      <c r="G43" s="39">
        <v>12</v>
      </c>
      <c r="H43" s="12">
        <v>0</v>
      </c>
      <c r="I43" s="39">
        <v>10</v>
      </c>
      <c r="J43" s="7">
        <v>0</v>
      </c>
      <c r="K43" s="7">
        <v>0</v>
      </c>
      <c r="L43" s="7">
        <v>0</v>
      </c>
      <c r="M43" s="7">
        <v>0</v>
      </c>
      <c r="N43" s="7">
        <v>0</v>
      </c>
      <c r="O43" s="7">
        <v>0</v>
      </c>
      <c r="P43" s="52"/>
      <c r="Q43" s="53"/>
      <c r="R43" s="53">
        <v>44</v>
      </c>
      <c r="S43" s="7">
        <v>0</v>
      </c>
      <c r="T43" s="7">
        <v>0</v>
      </c>
      <c r="U43" s="40"/>
      <c r="V43" s="40"/>
      <c r="W43" s="40"/>
      <c r="X43" s="40"/>
    </row>
    <row r="44" s="46" customFormat="1" ht="44.25" customHeight="1">
      <c r="A44" s="51" t="s">
        <v>125</v>
      </c>
      <c r="B44" s="51" t="s">
        <v>126</v>
      </c>
      <c r="C44" s="31">
        <v>108</v>
      </c>
      <c r="D44" s="39">
        <v>60</v>
      </c>
      <c r="E44" s="38" t="s">
        <v>127</v>
      </c>
      <c r="F44" s="39">
        <v>88</v>
      </c>
      <c r="G44" s="39">
        <v>60</v>
      </c>
      <c r="H44" s="12">
        <v>0</v>
      </c>
      <c r="I44" s="39">
        <v>20</v>
      </c>
      <c r="J44" s="7">
        <v>0</v>
      </c>
      <c r="K44" s="7">
        <v>0</v>
      </c>
      <c r="L44" s="7">
        <v>0</v>
      </c>
      <c r="M44" s="7">
        <v>0</v>
      </c>
      <c r="N44" s="39">
        <v>58</v>
      </c>
      <c r="O44" s="39">
        <v>0</v>
      </c>
      <c r="P44" s="52"/>
      <c r="Q44" s="53">
        <v>50</v>
      </c>
      <c r="R44" s="53">
        <v>0</v>
      </c>
      <c r="S44" s="7">
        <v>0</v>
      </c>
      <c r="T44" s="7">
        <v>0</v>
      </c>
      <c r="U44" s="40"/>
      <c r="V44" s="40"/>
      <c r="W44" s="40"/>
      <c r="X44" s="40"/>
    </row>
    <row r="45" s="46" customFormat="1" ht="54" customHeight="1">
      <c r="A45" s="39" t="s">
        <v>128</v>
      </c>
      <c r="B45" s="51" t="s">
        <v>129</v>
      </c>
      <c r="C45" s="31">
        <v>100</v>
      </c>
      <c r="D45" s="39">
        <v>50</v>
      </c>
      <c r="E45" s="41"/>
      <c r="F45" s="39">
        <v>80</v>
      </c>
      <c r="G45" s="39">
        <v>50</v>
      </c>
      <c r="H45" s="12">
        <v>0</v>
      </c>
      <c r="I45" s="39">
        <v>20</v>
      </c>
      <c r="J45" s="7">
        <v>0</v>
      </c>
      <c r="K45" s="7">
        <v>0</v>
      </c>
      <c r="L45" s="7">
        <v>0</v>
      </c>
      <c r="M45" s="7">
        <v>0</v>
      </c>
      <c r="N45" s="7">
        <v>0</v>
      </c>
      <c r="O45" s="7">
        <v>0</v>
      </c>
      <c r="P45" s="7">
        <v>0</v>
      </c>
      <c r="Q45" s="7">
        <v>0</v>
      </c>
      <c r="R45" s="53">
        <v>100</v>
      </c>
      <c r="S45" s="7">
        <v>0</v>
      </c>
      <c r="T45" s="7">
        <v>0</v>
      </c>
      <c r="U45" s="40"/>
      <c r="V45" s="40"/>
      <c r="W45" s="40"/>
      <c r="X45" s="40"/>
    </row>
    <row r="46" ht="28.5">
      <c r="A46" s="12" t="s">
        <v>130</v>
      </c>
      <c r="B46" s="18" t="s">
        <v>131</v>
      </c>
      <c r="C46" s="31">
        <v>32</v>
      </c>
      <c r="D46" s="20">
        <v>8</v>
      </c>
      <c r="E46" s="32" t="s">
        <v>132</v>
      </c>
      <c r="F46" s="13">
        <v>30</v>
      </c>
      <c r="G46" s="7">
        <v>8</v>
      </c>
      <c r="H46" s="12">
        <v>0</v>
      </c>
      <c r="I46" s="12">
        <v>2</v>
      </c>
      <c r="J46" s="7">
        <v>0</v>
      </c>
      <c r="K46" s="7">
        <v>0</v>
      </c>
      <c r="L46" s="7">
        <v>0</v>
      </c>
      <c r="M46" s="7">
        <v>0</v>
      </c>
      <c r="N46" s="7">
        <v>0</v>
      </c>
      <c r="O46" s="7">
        <v>0</v>
      </c>
      <c r="P46" s="7">
        <v>0</v>
      </c>
      <c r="Q46" s="7">
        <v>0</v>
      </c>
      <c r="R46" s="12">
        <v>32</v>
      </c>
      <c r="S46" s="7">
        <v>0</v>
      </c>
      <c r="T46" s="7">
        <v>0</v>
      </c>
      <c r="U46" s="7" t="s">
        <v>77</v>
      </c>
      <c r="V46" s="4"/>
      <c r="W46" s="4"/>
      <c r="X46" s="4"/>
    </row>
    <row r="47" ht="42.75">
      <c r="A47" s="12" t="s">
        <v>133</v>
      </c>
      <c r="B47" s="18" t="s">
        <v>134</v>
      </c>
      <c r="C47" s="31">
        <v>32</v>
      </c>
      <c r="D47" s="20">
        <v>6</v>
      </c>
      <c r="E47" s="33"/>
      <c r="F47" s="13">
        <v>30</v>
      </c>
      <c r="G47" s="7">
        <v>6</v>
      </c>
      <c r="H47" s="12">
        <v>0</v>
      </c>
      <c r="I47" s="12">
        <v>2</v>
      </c>
      <c r="J47" s="7">
        <v>0</v>
      </c>
      <c r="K47" s="7">
        <v>0</v>
      </c>
      <c r="L47" s="7">
        <v>0</v>
      </c>
      <c r="M47" s="7">
        <v>0</v>
      </c>
      <c r="N47" s="7">
        <v>0</v>
      </c>
      <c r="O47" s="7">
        <v>0</v>
      </c>
      <c r="P47" s="7">
        <v>0</v>
      </c>
      <c r="Q47" s="7">
        <v>0</v>
      </c>
      <c r="R47" s="12">
        <v>32</v>
      </c>
      <c r="S47" s="7">
        <v>0</v>
      </c>
      <c r="T47" s="7">
        <v>0</v>
      </c>
      <c r="U47" s="7" t="s">
        <v>77</v>
      </c>
      <c r="V47" s="4"/>
      <c r="W47" s="4"/>
      <c r="X47" s="4"/>
    </row>
    <row r="48" ht="34.5" customHeight="1">
      <c r="A48" s="23" t="s">
        <v>135</v>
      </c>
      <c r="B48" s="27" t="s">
        <v>136</v>
      </c>
      <c r="C48" s="20">
        <f>SUM(C49+C53+C58+C63+C68+C72)</f>
        <v>1320</v>
      </c>
      <c r="D48" s="21">
        <f>SUM(D49+D53+D58+D63+D68+D72)</f>
        <v>544</v>
      </c>
      <c r="E48" s="20"/>
      <c r="F48" s="22">
        <f t="shared" ref="F48:O48" si="7">SUM(F49+F53+F58+F63+F68+F72)</f>
        <v>724</v>
      </c>
      <c r="G48" s="22">
        <f t="shared" si="7"/>
        <v>80</v>
      </c>
      <c r="H48" s="23">
        <f t="shared" si="7"/>
        <v>504</v>
      </c>
      <c r="I48" s="23">
        <f t="shared" si="7"/>
        <v>92</v>
      </c>
      <c r="J48" s="22">
        <f t="shared" si="7"/>
        <v>0</v>
      </c>
      <c r="K48" s="22">
        <f t="shared" si="7"/>
        <v>0</v>
      </c>
      <c r="L48" s="22">
        <f t="shared" si="7"/>
        <v>0</v>
      </c>
      <c r="M48" s="22">
        <f t="shared" si="7"/>
        <v>0</v>
      </c>
      <c r="N48" s="22">
        <f t="shared" si="7"/>
        <v>400</v>
      </c>
      <c r="O48" s="22">
        <f t="shared" si="7"/>
        <v>144</v>
      </c>
      <c r="P48" s="43"/>
      <c r="Q48" s="23">
        <f>SUM(Q49+Q53+Q58+Q63+Q68+Q72)</f>
        <v>452</v>
      </c>
      <c r="R48" s="23">
        <f>SUM(R49+R53+R58+R63+R68+R72)</f>
        <v>72</v>
      </c>
      <c r="S48" s="22">
        <f>SUM(S49+S53+S58+S63+S68+S72)</f>
        <v>252</v>
      </c>
      <c r="T48" s="22">
        <f>SUM(T49+T53+T58+T63+T68+T72+T74)</f>
        <v>216</v>
      </c>
      <c r="U48" s="4"/>
      <c r="V48" s="4"/>
      <c r="W48" s="4"/>
      <c r="X48" s="4"/>
    </row>
    <row r="49" s="42" customFormat="1" ht="57">
      <c r="A49" s="56" t="s">
        <v>137</v>
      </c>
      <c r="B49" s="57" t="s">
        <v>138</v>
      </c>
      <c r="C49" s="49">
        <f>SUM(C50:C52)</f>
        <v>300</v>
      </c>
      <c r="D49" s="56">
        <f>SUM(D50:D52)</f>
        <v>98</v>
      </c>
      <c r="E49" s="20" t="s">
        <v>139</v>
      </c>
      <c r="F49" s="49">
        <f t="shared" ref="F49:O49" si="8">SUM(F50:F52)</f>
        <v>200</v>
      </c>
      <c r="G49" s="49">
        <f t="shared" si="8"/>
        <v>26</v>
      </c>
      <c r="H49" s="49">
        <f t="shared" si="8"/>
        <v>72</v>
      </c>
      <c r="I49" s="49">
        <f t="shared" si="8"/>
        <v>28</v>
      </c>
      <c r="J49" s="49">
        <f t="shared" si="8"/>
        <v>0</v>
      </c>
      <c r="K49" s="49">
        <f t="shared" si="8"/>
        <v>0</v>
      </c>
      <c r="L49" s="49">
        <f t="shared" si="8"/>
        <v>0</v>
      </c>
      <c r="M49" s="49">
        <f t="shared" si="8"/>
        <v>0</v>
      </c>
      <c r="N49" s="49">
        <f t="shared" si="8"/>
        <v>228</v>
      </c>
      <c r="O49" s="49">
        <f t="shared" si="8"/>
        <v>72</v>
      </c>
      <c r="P49" s="58"/>
      <c r="Q49" s="56">
        <f>SUM(Q50:Q52)</f>
        <v>0</v>
      </c>
      <c r="R49" s="56">
        <f>SUM(R50:R52)</f>
        <v>0</v>
      </c>
      <c r="S49" s="22">
        <f>SUM(S50:S52)</f>
        <v>0</v>
      </c>
      <c r="T49" s="22">
        <f>SUM(T50:T52)</f>
        <v>0</v>
      </c>
      <c r="U49" s="44"/>
      <c r="V49" s="44"/>
      <c r="W49" s="44"/>
      <c r="X49" s="44"/>
    </row>
    <row r="50" ht="51" customHeight="1">
      <c r="A50" s="39" t="s">
        <v>140</v>
      </c>
      <c r="B50" s="51" t="s">
        <v>141</v>
      </c>
      <c r="C50" s="49">
        <v>228</v>
      </c>
      <c r="D50" s="39">
        <v>26</v>
      </c>
      <c r="E50" s="38" t="s">
        <v>142</v>
      </c>
      <c r="F50" s="56">
        <v>200</v>
      </c>
      <c r="G50" s="56">
        <v>26</v>
      </c>
      <c r="H50" s="39">
        <v>0</v>
      </c>
      <c r="I50" s="39">
        <v>28</v>
      </c>
      <c r="J50" s="39">
        <v>0</v>
      </c>
      <c r="K50" s="39">
        <v>0</v>
      </c>
      <c r="L50" s="39">
        <v>0</v>
      </c>
      <c r="M50" s="39">
        <v>0</v>
      </c>
      <c r="N50" s="39">
        <v>228</v>
      </c>
      <c r="O50" s="39"/>
      <c r="P50" s="52"/>
      <c r="Q50" s="53">
        <v>0</v>
      </c>
      <c r="R50" s="53">
        <v>0</v>
      </c>
      <c r="S50" s="22">
        <v>0</v>
      </c>
      <c r="T50" s="22">
        <v>0</v>
      </c>
      <c r="U50" s="4"/>
      <c r="V50" s="4"/>
      <c r="W50" s="4"/>
      <c r="X50" s="4"/>
    </row>
    <row r="51">
      <c r="A51" s="39" t="s">
        <v>143</v>
      </c>
      <c r="B51" s="30" t="s">
        <v>144</v>
      </c>
      <c r="C51" s="31">
        <v>36</v>
      </c>
      <c r="D51" s="37">
        <v>36</v>
      </c>
      <c r="E51" s="59" t="s">
        <v>145</v>
      </c>
      <c r="F51" s="60">
        <v>0</v>
      </c>
      <c r="G51" s="39">
        <v>0</v>
      </c>
      <c r="H51" s="39">
        <v>36</v>
      </c>
      <c r="I51" s="39">
        <v>0</v>
      </c>
      <c r="J51" s="39">
        <v>0</v>
      </c>
      <c r="K51" s="39">
        <v>0</v>
      </c>
      <c r="L51" s="36">
        <v>0</v>
      </c>
      <c r="M51" s="39">
        <v>0</v>
      </c>
      <c r="N51" s="39">
        <v>0</v>
      </c>
      <c r="O51" s="39">
        <v>36</v>
      </c>
      <c r="P51" s="52"/>
      <c r="Q51" s="53">
        <v>0</v>
      </c>
      <c r="R51" s="53">
        <v>0</v>
      </c>
      <c r="S51" s="22">
        <v>0</v>
      </c>
      <c r="T51" s="22">
        <v>0</v>
      </c>
      <c r="U51" s="4"/>
      <c r="V51" s="4"/>
      <c r="W51" s="4"/>
      <c r="X51" s="4"/>
    </row>
    <row r="52" ht="21.75" customHeight="1">
      <c r="A52" s="39" t="s">
        <v>146</v>
      </c>
      <c r="B52" s="51" t="s">
        <v>147</v>
      </c>
      <c r="C52" s="31">
        <v>36</v>
      </c>
      <c r="D52" s="52">
        <v>36</v>
      </c>
      <c r="E52" s="59" t="s">
        <v>145</v>
      </c>
      <c r="F52" s="31">
        <v>0</v>
      </c>
      <c r="G52" s="39">
        <v>0</v>
      </c>
      <c r="H52" s="39">
        <v>36</v>
      </c>
      <c r="I52" s="39">
        <v>0</v>
      </c>
      <c r="J52" s="39">
        <v>0</v>
      </c>
      <c r="K52" s="39">
        <v>0</v>
      </c>
      <c r="L52" s="39">
        <v>0</v>
      </c>
      <c r="M52" s="39">
        <v>0</v>
      </c>
      <c r="N52" s="39"/>
      <c r="O52" s="39">
        <v>36</v>
      </c>
      <c r="P52" s="52"/>
      <c r="Q52" s="55">
        <v>0</v>
      </c>
      <c r="R52" s="55">
        <v>0</v>
      </c>
      <c r="S52" s="7">
        <v>0</v>
      </c>
      <c r="T52" s="7">
        <v>0</v>
      </c>
      <c r="U52" s="4"/>
      <c r="V52" s="4"/>
      <c r="W52" s="4"/>
      <c r="X52" s="4"/>
    </row>
    <row r="53" s="42" customFormat="1" ht="99.75">
      <c r="A53" s="56" t="s">
        <v>148</v>
      </c>
      <c r="B53" s="57" t="s">
        <v>149</v>
      </c>
      <c r="C53" s="61">
        <f>SUM(C54:C57)</f>
        <v>244</v>
      </c>
      <c r="D53" s="56">
        <f>SUM(D54:D57)</f>
        <v>32</v>
      </c>
      <c r="E53" s="62" t="s">
        <v>139</v>
      </c>
      <c r="F53" s="49">
        <f>SUM(F54:F57)</f>
        <v>160</v>
      </c>
      <c r="G53" s="49">
        <v>0</v>
      </c>
      <c r="H53" s="49">
        <f t="shared" ref="H53:O53" si="9">SUM(H54:H57)</f>
        <v>72</v>
      </c>
      <c r="I53" s="49">
        <f t="shared" si="9"/>
        <v>12</v>
      </c>
      <c r="J53" s="49">
        <f t="shared" si="9"/>
        <v>0</v>
      </c>
      <c r="K53" s="49">
        <f t="shared" si="9"/>
        <v>0</v>
      </c>
      <c r="L53" s="49">
        <f t="shared" si="9"/>
        <v>0</v>
      </c>
      <c r="M53" s="49">
        <f t="shared" si="9"/>
        <v>0</v>
      </c>
      <c r="N53" s="49">
        <f t="shared" si="9"/>
        <v>172</v>
      </c>
      <c r="O53" s="49">
        <f t="shared" si="9"/>
        <v>72</v>
      </c>
      <c r="P53" s="58"/>
      <c r="Q53" s="56">
        <f>SUM(Q54:Q57)</f>
        <v>0</v>
      </c>
      <c r="R53" s="56">
        <f>SUM(R54:R57)</f>
        <v>0</v>
      </c>
      <c r="S53" s="22">
        <f>SUM(S54:S57)</f>
        <v>0</v>
      </c>
      <c r="T53" s="22">
        <f>SUM(T54:T57)</f>
        <v>0</v>
      </c>
      <c r="U53" s="44"/>
      <c r="V53" s="44"/>
      <c r="W53" s="44"/>
      <c r="X53" s="44"/>
    </row>
    <row r="54" ht="57">
      <c r="A54" s="63" t="s">
        <v>150</v>
      </c>
      <c r="B54" s="51" t="s">
        <v>151</v>
      </c>
      <c r="C54" s="49">
        <v>86</v>
      </c>
      <c r="D54" s="39">
        <v>16</v>
      </c>
      <c r="E54" s="26" t="s">
        <v>152</v>
      </c>
      <c r="F54" s="56">
        <v>80</v>
      </c>
      <c r="G54" s="56">
        <v>16</v>
      </c>
      <c r="H54" s="39">
        <v>0</v>
      </c>
      <c r="I54" s="39">
        <v>6</v>
      </c>
      <c r="J54" s="39">
        <v>0</v>
      </c>
      <c r="K54" s="39">
        <v>0</v>
      </c>
      <c r="L54" s="39">
        <v>0</v>
      </c>
      <c r="M54" s="39">
        <v>0</v>
      </c>
      <c r="N54" s="39">
        <v>86</v>
      </c>
      <c r="O54" s="39">
        <v>0</v>
      </c>
      <c r="P54" s="52"/>
      <c r="Q54" s="53">
        <v>0</v>
      </c>
      <c r="R54" s="53">
        <v>0</v>
      </c>
      <c r="S54" s="7">
        <v>0</v>
      </c>
      <c r="T54" s="7">
        <v>0</v>
      </c>
      <c r="U54" s="4"/>
      <c r="V54" s="4"/>
      <c r="W54" s="4"/>
      <c r="X54" s="4"/>
    </row>
    <row r="55" ht="42.75">
      <c r="A55" s="64" t="s">
        <v>153</v>
      </c>
      <c r="B55" s="48" t="s">
        <v>154</v>
      </c>
      <c r="C55" s="65">
        <v>86</v>
      </c>
      <c r="D55" s="52">
        <v>16</v>
      </c>
      <c r="E55" s="66" t="s">
        <v>155</v>
      </c>
      <c r="F55" s="65">
        <v>80</v>
      </c>
      <c r="G55" s="47">
        <v>16</v>
      </c>
      <c r="H55" s="47">
        <v>0</v>
      </c>
      <c r="I55" s="47">
        <v>6</v>
      </c>
      <c r="J55" s="47">
        <v>0</v>
      </c>
      <c r="K55" s="47"/>
      <c r="L55" s="48">
        <v>0</v>
      </c>
      <c r="M55" s="48">
        <v>0</v>
      </c>
      <c r="N55" s="48">
        <v>86</v>
      </c>
      <c r="O55" s="48">
        <v>0</v>
      </c>
      <c r="P55" s="67"/>
      <c r="Q55" s="53">
        <v>0</v>
      </c>
      <c r="R55" s="53">
        <v>0</v>
      </c>
      <c r="S55" s="7">
        <v>0</v>
      </c>
      <c r="T55" s="7">
        <v>0</v>
      </c>
      <c r="U55" s="4"/>
      <c r="V55" s="4"/>
      <c r="W55" s="4"/>
      <c r="X55" s="4"/>
    </row>
    <row r="56" ht="18" customHeight="1">
      <c r="A56" s="68" t="s">
        <v>156</v>
      </c>
      <c r="B56" s="48" t="s">
        <v>144</v>
      </c>
      <c r="C56" s="65">
        <v>36</v>
      </c>
      <c r="D56" s="52"/>
      <c r="E56" s="59" t="s">
        <v>157</v>
      </c>
      <c r="F56" s="65">
        <v>0</v>
      </c>
      <c r="G56" s="47">
        <v>0</v>
      </c>
      <c r="H56" s="47">
        <v>36</v>
      </c>
      <c r="I56" s="47">
        <v>0</v>
      </c>
      <c r="J56" s="47">
        <v>0</v>
      </c>
      <c r="K56" s="47">
        <v>0</v>
      </c>
      <c r="L56" s="48">
        <v>0</v>
      </c>
      <c r="M56" s="48">
        <v>0</v>
      </c>
      <c r="N56" s="48">
        <v>0</v>
      </c>
      <c r="O56" s="48">
        <v>36</v>
      </c>
      <c r="P56" s="67"/>
      <c r="Q56" s="53">
        <v>0</v>
      </c>
      <c r="R56" s="53">
        <v>0</v>
      </c>
      <c r="S56" s="7">
        <v>0</v>
      </c>
      <c r="T56" s="7">
        <v>0</v>
      </c>
      <c r="U56" s="4"/>
      <c r="V56" s="4"/>
      <c r="W56" s="4"/>
      <c r="X56" s="4"/>
    </row>
    <row r="57" ht="24" customHeight="1">
      <c r="A57" s="39" t="s">
        <v>146</v>
      </c>
      <c r="B57" s="51" t="s">
        <v>158</v>
      </c>
      <c r="C57" s="31">
        <v>36</v>
      </c>
      <c r="D57" s="52"/>
      <c r="E57" s="59" t="s">
        <v>157</v>
      </c>
      <c r="F57" s="31">
        <v>0</v>
      </c>
      <c r="G57" s="39">
        <v>0</v>
      </c>
      <c r="H57" s="39">
        <v>36</v>
      </c>
      <c r="I57" s="39">
        <v>0</v>
      </c>
      <c r="J57" s="39">
        <v>0</v>
      </c>
      <c r="K57" s="39">
        <v>0</v>
      </c>
      <c r="L57" s="39">
        <v>0</v>
      </c>
      <c r="M57" s="39">
        <v>0</v>
      </c>
      <c r="N57" s="39">
        <v>0</v>
      </c>
      <c r="O57" s="39">
        <v>36</v>
      </c>
      <c r="P57" s="52"/>
      <c r="Q57" s="53">
        <v>0</v>
      </c>
      <c r="R57" s="53">
        <v>0</v>
      </c>
      <c r="S57" s="7">
        <v>0</v>
      </c>
      <c r="T57" s="7">
        <v>0</v>
      </c>
      <c r="U57" s="4"/>
      <c r="V57" s="4"/>
      <c r="W57" s="4"/>
      <c r="X57" s="4"/>
    </row>
    <row r="58" s="42" customFormat="1" ht="42.75">
      <c r="A58" s="56" t="s">
        <v>159</v>
      </c>
      <c r="B58" s="57" t="s">
        <v>160</v>
      </c>
      <c r="C58" s="61">
        <f>SUM(C59:C62)</f>
        <v>256</v>
      </c>
      <c r="D58" s="56">
        <f>SUM(D59:D62)</f>
        <v>92</v>
      </c>
      <c r="E58" s="20" t="s">
        <v>139</v>
      </c>
      <c r="F58" s="69">
        <f t="shared" ref="F58:O63" si="10">SUM(F59:F62)</f>
        <v>164</v>
      </c>
      <c r="G58" s="69">
        <f t="shared" si="10"/>
        <v>20</v>
      </c>
      <c r="H58" s="69">
        <f t="shared" si="10"/>
        <v>72</v>
      </c>
      <c r="I58" s="69">
        <f t="shared" si="10"/>
        <v>20</v>
      </c>
      <c r="J58" s="69">
        <f t="shared" si="10"/>
        <v>0</v>
      </c>
      <c r="K58" s="69">
        <f t="shared" si="10"/>
        <v>0</v>
      </c>
      <c r="L58" s="69">
        <f t="shared" si="10"/>
        <v>0</v>
      </c>
      <c r="M58" s="69">
        <f t="shared" si="10"/>
        <v>0</v>
      </c>
      <c r="N58" s="69">
        <f t="shared" si="10"/>
        <v>0</v>
      </c>
      <c r="O58" s="69">
        <f t="shared" si="10"/>
        <v>0</v>
      </c>
      <c r="P58" s="70"/>
      <c r="Q58" s="57">
        <f>SUM(Q59:Q62)</f>
        <v>220</v>
      </c>
      <c r="R58" s="57">
        <f>SUM(R59:R62)</f>
        <v>0</v>
      </c>
      <c r="S58" s="22">
        <f>SUM(S59:S62)</f>
        <v>36</v>
      </c>
      <c r="T58" s="22">
        <f>SUM(T59:T62)</f>
        <v>0</v>
      </c>
      <c r="U58" s="44"/>
      <c r="V58" s="44"/>
      <c r="W58" s="44"/>
      <c r="X58" s="44"/>
    </row>
    <row r="59" ht="42.75">
      <c r="A59" s="39" t="s">
        <v>161</v>
      </c>
      <c r="B59" s="48" t="s">
        <v>162</v>
      </c>
      <c r="C59" s="71">
        <v>94</v>
      </c>
      <c r="D59" s="39">
        <v>10</v>
      </c>
      <c r="E59" s="26" t="s">
        <v>163</v>
      </c>
      <c r="F59" s="72">
        <v>84</v>
      </c>
      <c r="G59" s="50">
        <v>10</v>
      </c>
      <c r="H59" s="47">
        <v>0</v>
      </c>
      <c r="I59" s="47">
        <v>10</v>
      </c>
      <c r="J59" s="47">
        <v>0</v>
      </c>
      <c r="K59" s="47">
        <v>0</v>
      </c>
      <c r="L59" s="47">
        <v>0</v>
      </c>
      <c r="M59" s="47">
        <v>0</v>
      </c>
      <c r="N59" s="47">
        <v>0</v>
      </c>
      <c r="O59" s="47">
        <v>0</v>
      </c>
      <c r="P59" s="67"/>
      <c r="Q59" s="53">
        <v>94</v>
      </c>
      <c r="R59" s="47">
        <v>0</v>
      </c>
      <c r="S59" s="47">
        <v>0</v>
      </c>
      <c r="T59" s="47">
        <v>0</v>
      </c>
      <c r="U59" s="4"/>
      <c r="V59" s="4"/>
      <c r="W59" s="4"/>
      <c r="X59" s="4"/>
    </row>
    <row r="60" ht="28.5">
      <c r="A60" s="73" t="s">
        <v>164</v>
      </c>
      <c r="B60" s="48" t="s">
        <v>165</v>
      </c>
      <c r="C60" s="65">
        <v>90</v>
      </c>
      <c r="D60" s="39">
        <v>10</v>
      </c>
      <c r="E60" s="26" t="s">
        <v>163</v>
      </c>
      <c r="F60" s="48">
        <v>80</v>
      </c>
      <c r="G60" s="47">
        <v>10</v>
      </c>
      <c r="H60" s="47">
        <v>0</v>
      </c>
      <c r="I60" s="47">
        <v>10</v>
      </c>
      <c r="J60" s="47">
        <v>0</v>
      </c>
      <c r="K60" s="47">
        <v>0</v>
      </c>
      <c r="L60" s="47">
        <v>0</v>
      </c>
      <c r="M60" s="47">
        <v>0</v>
      </c>
      <c r="N60" s="47">
        <v>0</v>
      </c>
      <c r="O60" s="47">
        <v>0</v>
      </c>
      <c r="P60" s="67"/>
      <c r="Q60" s="53">
        <v>90</v>
      </c>
      <c r="R60" s="47">
        <v>0</v>
      </c>
      <c r="S60" s="47">
        <v>0</v>
      </c>
      <c r="T60" s="47">
        <v>0</v>
      </c>
      <c r="U60" s="4"/>
      <c r="V60" s="4"/>
      <c r="W60" s="4"/>
      <c r="X60" s="4"/>
    </row>
    <row r="61" ht="42.75">
      <c r="A61" s="39" t="s">
        <v>166</v>
      </c>
      <c r="B61" s="48" t="s">
        <v>167</v>
      </c>
      <c r="C61" s="71">
        <v>36</v>
      </c>
      <c r="D61" s="56">
        <v>36</v>
      </c>
      <c r="E61" s="74" t="s">
        <v>168</v>
      </c>
      <c r="F61" s="72">
        <v>0</v>
      </c>
      <c r="G61" s="50">
        <v>0</v>
      </c>
      <c r="H61" s="50">
        <v>36</v>
      </c>
      <c r="I61" s="50">
        <v>0</v>
      </c>
      <c r="J61" s="47">
        <v>0</v>
      </c>
      <c r="K61" s="47">
        <v>0</v>
      </c>
      <c r="L61" s="47">
        <v>0</v>
      </c>
      <c r="M61" s="47">
        <v>0</v>
      </c>
      <c r="N61" s="47">
        <v>0</v>
      </c>
      <c r="O61" s="47">
        <v>0</v>
      </c>
      <c r="P61" s="75"/>
      <c r="Q61" s="76">
        <v>36</v>
      </c>
      <c r="R61" s="47">
        <v>0</v>
      </c>
      <c r="S61" s="47">
        <v>0</v>
      </c>
      <c r="T61" s="47">
        <v>0</v>
      </c>
      <c r="U61" s="4"/>
      <c r="V61" s="4"/>
      <c r="W61" s="4"/>
      <c r="X61" s="4"/>
    </row>
    <row r="62" ht="28.5">
      <c r="A62" s="56" t="s">
        <v>146</v>
      </c>
      <c r="B62" s="48" t="s">
        <v>169</v>
      </c>
      <c r="C62" s="65">
        <v>36</v>
      </c>
      <c r="D62" s="39">
        <v>36</v>
      </c>
      <c r="E62" s="74" t="s">
        <v>170</v>
      </c>
      <c r="F62" s="48">
        <v>0</v>
      </c>
      <c r="G62" s="47">
        <v>0</v>
      </c>
      <c r="H62" s="47">
        <v>36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v>0</v>
      </c>
      <c r="O62" s="47">
        <v>0</v>
      </c>
      <c r="P62" s="67"/>
      <c r="Q62" s="53">
        <v>0</v>
      </c>
      <c r="R62" s="47">
        <v>0</v>
      </c>
      <c r="S62" s="47">
        <v>36</v>
      </c>
      <c r="T62" s="47">
        <v>0</v>
      </c>
      <c r="U62" s="4"/>
      <c r="V62" s="4"/>
      <c r="W62" s="4"/>
      <c r="X62" s="4"/>
    </row>
    <row r="63" s="42" customFormat="1" ht="57">
      <c r="A63" s="56" t="s">
        <v>171</v>
      </c>
      <c r="B63" s="72" t="s">
        <v>172</v>
      </c>
      <c r="C63" s="77">
        <f>SUM(C64:C67)</f>
        <v>268</v>
      </c>
      <c r="D63" s="56">
        <f>SUM(D64:D67)</f>
        <v>100</v>
      </c>
      <c r="E63" s="20" t="s">
        <v>139</v>
      </c>
      <c r="F63" s="71">
        <f t="shared" si="10"/>
        <v>166</v>
      </c>
      <c r="G63" s="71">
        <f t="shared" si="10"/>
        <v>28</v>
      </c>
      <c r="H63" s="71">
        <f t="shared" si="10"/>
        <v>72</v>
      </c>
      <c r="I63" s="71">
        <f t="shared" si="10"/>
        <v>30</v>
      </c>
      <c r="J63" s="71">
        <f t="shared" si="10"/>
        <v>0</v>
      </c>
      <c r="K63" s="71">
        <f t="shared" si="10"/>
        <v>0</v>
      </c>
      <c r="L63" s="71">
        <f t="shared" si="10"/>
        <v>0</v>
      </c>
      <c r="M63" s="71">
        <f t="shared" si="10"/>
        <v>0</v>
      </c>
      <c r="N63" s="71">
        <f t="shared" si="10"/>
        <v>0</v>
      </c>
      <c r="O63" s="71">
        <f t="shared" si="10"/>
        <v>0</v>
      </c>
      <c r="P63" s="78"/>
      <c r="Q63" s="57">
        <f>SUM(Q64:Q67)</f>
        <v>232</v>
      </c>
      <c r="R63" s="57">
        <f>SUM(R64:R67)</f>
        <v>0</v>
      </c>
      <c r="S63" s="22">
        <f>SUM(S64:S67)</f>
        <v>36</v>
      </c>
      <c r="T63" s="23">
        <f>SUM(T64:T67)</f>
        <v>0</v>
      </c>
      <c r="U63" s="44"/>
      <c r="V63" s="44"/>
      <c r="W63" s="44"/>
      <c r="X63" s="44"/>
    </row>
    <row r="64" ht="28.5">
      <c r="A64" s="64" t="s">
        <v>173</v>
      </c>
      <c r="B64" s="48" t="s">
        <v>174</v>
      </c>
      <c r="C64" s="71">
        <v>96</v>
      </c>
      <c r="D64" s="39">
        <v>14</v>
      </c>
      <c r="E64" s="26" t="s">
        <v>175</v>
      </c>
      <c r="F64" s="72">
        <v>82</v>
      </c>
      <c r="G64" s="50">
        <v>14</v>
      </c>
      <c r="H64" s="47">
        <v>0</v>
      </c>
      <c r="I64" s="47">
        <v>14</v>
      </c>
      <c r="J64" s="47">
        <v>0</v>
      </c>
      <c r="K64" s="47">
        <v>0</v>
      </c>
      <c r="L64" s="47">
        <v>0</v>
      </c>
      <c r="M64" s="47">
        <v>0</v>
      </c>
      <c r="N64" s="47">
        <v>0</v>
      </c>
      <c r="O64" s="47">
        <v>0</v>
      </c>
      <c r="P64" s="51"/>
      <c r="Q64" s="79">
        <v>96</v>
      </c>
      <c r="R64" s="47">
        <v>0</v>
      </c>
      <c r="S64" s="47">
        <v>0</v>
      </c>
      <c r="T64" s="47">
        <v>0</v>
      </c>
      <c r="U64" s="4"/>
      <c r="V64" s="4"/>
      <c r="W64" s="4"/>
      <c r="X64" s="4"/>
    </row>
    <row r="65" ht="30">
      <c r="A65" s="64" t="s">
        <v>176</v>
      </c>
      <c r="B65" s="48" t="s">
        <v>177</v>
      </c>
      <c r="C65" s="71">
        <v>100</v>
      </c>
      <c r="D65" s="39">
        <v>14</v>
      </c>
      <c r="E65" s="26" t="s">
        <v>163</v>
      </c>
      <c r="F65" s="72">
        <v>84</v>
      </c>
      <c r="G65" s="50">
        <v>14</v>
      </c>
      <c r="H65" s="47">
        <v>0</v>
      </c>
      <c r="I65" s="47">
        <v>16</v>
      </c>
      <c r="J65" s="47">
        <v>0</v>
      </c>
      <c r="K65" s="47">
        <v>0</v>
      </c>
      <c r="L65" s="47">
        <v>0</v>
      </c>
      <c r="M65" s="47">
        <v>0</v>
      </c>
      <c r="N65" s="47">
        <v>0</v>
      </c>
      <c r="O65" s="47">
        <v>0</v>
      </c>
      <c r="P65" s="51"/>
      <c r="Q65" s="53">
        <v>100</v>
      </c>
      <c r="R65" s="47">
        <v>0</v>
      </c>
      <c r="S65" s="47">
        <v>0</v>
      </c>
      <c r="T65" s="47">
        <v>0</v>
      </c>
      <c r="U65" s="4"/>
      <c r="V65" s="4"/>
      <c r="W65" s="4"/>
      <c r="X65" s="4"/>
    </row>
    <row r="66">
      <c r="A66" s="64" t="s">
        <v>178</v>
      </c>
      <c r="B66" s="48" t="s">
        <v>179</v>
      </c>
      <c r="C66" s="71">
        <v>36</v>
      </c>
      <c r="D66" s="39">
        <v>36</v>
      </c>
      <c r="E66" s="26" t="s">
        <v>180</v>
      </c>
      <c r="F66" s="72">
        <v>0</v>
      </c>
      <c r="G66" s="50">
        <v>0</v>
      </c>
      <c r="H66" s="47">
        <v>36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v>0</v>
      </c>
      <c r="O66" s="47">
        <v>0</v>
      </c>
      <c r="P66" s="51"/>
      <c r="Q66" s="53">
        <v>36</v>
      </c>
      <c r="R66" s="47">
        <v>0</v>
      </c>
      <c r="S66" s="47">
        <v>0</v>
      </c>
      <c r="T66" s="47">
        <v>0</v>
      </c>
      <c r="U66" s="4"/>
      <c r="V66" s="4"/>
      <c r="W66" s="4"/>
      <c r="X66" s="4"/>
    </row>
    <row r="67">
      <c r="A67" s="64" t="s">
        <v>146</v>
      </c>
      <c r="B67" s="48" t="s">
        <v>158</v>
      </c>
      <c r="C67" s="65">
        <v>36</v>
      </c>
      <c r="D67" s="39">
        <v>36</v>
      </c>
      <c r="E67" s="26" t="s">
        <v>181</v>
      </c>
      <c r="F67" s="48">
        <v>0</v>
      </c>
      <c r="G67" s="47">
        <v>0</v>
      </c>
      <c r="H67" s="47">
        <v>36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v>0</v>
      </c>
      <c r="O67" s="47">
        <v>0</v>
      </c>
      <c r="P67" s="51"/>
      <c r="Q67" s="53">
        <v>0</v>
      </c>
      <c r="R67" s="53">
        <v>0</v>
      </c>
      <c r="S67" s="12">
        <v>36</v>
      </c>
      <c r="T67" s="12"/>
      <c r="U67" s="4"/>
      <c r="V67" s="4"/>
      <c r="W67" s="4"/>
      <c r="X67" s="4"/>
    </row>
    <row r="68" s="42" customFormat="1" ht="57">
      <c r="A68" s="80" t="s">
        <v>182</v>
      </c>
      <c r="B68" s="72" t="s">
        <v>183</v>
      </c>
      <c r="C68" s="77">
        <f>SUM(C69:C71)</f>
        <v>108</v>
      </c>
      <c r="D68" s="56">
        <f>SUM(D69:D71)</f>
        <v>78</v>
      </c>
      <c r="E68" s="20" t="s">
        <v>139</v>
      </c>
      <c r="F68" s="71">
        <f t="shared" ref="F68:O68" si="11">SUM(F69:F71)</f>
        <v>34</v>
      </c>
      <c r="G68" s="71">
        <f t="shared" si="11"/>
        <v>6</v>
      </c>
      <c r="H68" s="71">
        <f t="shared" si="11"/>
        <v>72</v>
      </c>
      <c r="I68" s="71">
        <f t="shared" si="11"/>
        <v>2</v>
      </c>
      <c r="J68" s="71">
        <f t="shared" si="11"/>
        <v>0</v>
      </c>
      <c r="K68" s="71">
        <f t="shared" si="11"/>
        <v>0</v>
      </c>
      <c r="L68" s="71">
        <f t="shared" si="11"/>
        <v>0</v>
      </c>
      <c r="M68" s="71">
        <f t="shared" si="11"/>
        <v>0</v>
      </c>
      <c r="N68" s="71">
        <f t="shared" si="11"/>
        <v>0</v>
      </c>
      <c r="O68" s="71">
        <f t="shared" si="11"/>
        <v>0</v>
      </c>
      <c r="P68" s="71"/>
      <c r="Q68" s="57">
        <f>SUM(Q69:Q71)</f>
        <v>0</v>
      </c>
      <c r="R68" s="57">
        <f>SUM(R69:R71)</f>
        <v>72</v>
      </c>
      <c r="S68" s="23">
        <f>SUM(S69:S71)</f>
        <v>36</v>
      </c>
      <c r="T68" s="23">
        <f>SUM(T69:T71)</f>
        <v>0</v>
      </c>
      <c r="U68" s="44"/>
      <c r="V68" s="44"/>
      <c r="W68" s="44"/>
      <c r="X68" s="44"/>
    </row>
    <row r="69" ht="30">
      <c r="A69" s="64" t="s">
        <v>184</v>
      </c>
      <c r="B69" s="48" t="s">
        <v>185</v>
      </c>
      <c r="C69" s="81">
        <v>36</v>
      </c>
      <c r="D69" s="56">
        <v>6</v>
      </c>
      <c r="E69" s="26" t="s">
        <v>186</v>
      </c>
      <c r="F69" s="71">
        <v>34</v>
      </c>
      <c r="G69" s="71">
        <v>6</v>
      </c>
      <c r="H69" s="71">
        <v>0</v>
      </c>
      <c r="I69" s="71">
        <v>2</v>
      </c>
      <c r="J69" s="47">
        <v>0</v>
      </c>
      <c r="K69" s="47">
        <v>0</v>
      </c>
      <c r="L69" s="47">
        <v>0</v>
      </c>
      <c r="M69" s="47">
        <v>0</v>
      </c>
      <c r="N69" s="47">
        <v>0</v>
      </c>
      <c r="O69" s="47">
        <v>0</v>
      </c>
      <c r="P69" s="47">
        <v>0</v>
      </c>
      <c r="Q69" s="47">
        <v>0</v>
      </c>
      <c r="R69" s="57">
        <v>36</v>
      </c>
      <c r="S69" s="12">
        <v>0</v>
      </c>
      <c r="T69" s="12">
        <v>0</v>
      </c>
      <c r="U69" s="4"/>
      <c r="V69" s="4"/>
      <c r="W69" s="4"/>
      <c r="X69" s="4"/>
    </row>
    <row r="70" ht="30">
      <c r="A70" s="64" t="s">
        <v>187</v>
      </c>
      <c r="B70" s="48" t="s">
        <v>188</v>
      </c>
      <c r="C70" s="71">
        <v>36</v>
      </c>
      <c r="D70" s="52">
        <v>36</v>
      </c>
      <c r="E70" s="82" t="s">
        <v>189</v>
      </c>
      <c r="F70" s="72">
        <v>0</v>
      </c>
      <c r="G70" s="50">
        <v>0</v>
      </c>
      <c r="H70" s="47">
        <v>36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v>0</v>
      </c>
      <c r="O70" s="47">
        <v>0</v>
      </c>
      <c r="P70" s="47">
        <v>0</v>
      </c>
      <c r="Q70" s="47">
        <v>0</v>
      </c>
      <c r="R70" s="53">
        <v>36</v>
      </c>
      <c r="S70" s="12">
        <v>0</v>
      </c>
      <c r="T70" s="12">
        <v>0</v>
      </c>
      <c r="U70" s="4"/>
      <c r="V70" s="4"/>
      <c r="W70" s="4"/>
      <c r="X70" s="4"/>
    </row>
    <row r="71" ht="22.5" customHeight="1">
      <c r="A71" s="64" t="s">
        <v>190</v>
      </c>
      <c r="B71" s="48" t="s">
        <v>147</v>
      </c>
      <c r="C71" s="71">
        <v>36</v>
      </c>
      <c r="D71" s="52">
        <v>36</v>
      </c>
      <c r="E71" s="82" t="s">
        <v>191</v>
      </c>
      <c r="F71" s="71">
        <v>0</v>
      </c>
      <c r="G71" s="50">
        <v>0</v>
      </c>
      <c r="H71" s="47">
        <v>36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v>0</v>
      </c>
      <c r="O71" s="47">
        <v>0</v>
      </c>
      <c r="P71" s="47">
        <v>0</v>
      </c>
      <c r="Q71" s="47">
        <v>0</v>
      </c>
      <c r="R71" s="53">
        <v>0</v>
      </c>
      <c r="S71" s="83">
        <v>36</v>
      </c>
      <c r="T71" s="83">
        <v>0</v>
      </c>
      <c r="U71" s="4"/>
      <c r="V71" s="4"/>
      <c r="W71" s="4"/>
      <c r="X71" s="4"/>
    </row>
    <row r="72" s="42" customFormat="1" ht="28.5">
      <c r="A72" s="84" t="s">
        <v>192</v>
      </c>
      <c r="B72" s="85" t="s">
        <v>193</v>
      </c>
      <c r="C72" s="71">
        <v>144</v>
      </c>
      <c r="D72" s="43">
        <v>144</v>
      </c>
      <c r="E72" s="86" t="s">
        <v>181</v>
      </c>
      <c r="F72" s="22">
        <v>0</v>
      </c>
      <c r="G72" s="22">
        <v>0</v>
      </c>
      <c r="H72" s="22">
        <v>144</v>
      </c>
      <c r="I72" s="22">
        <v>0</v>
      </c>
      <c r="J72" s="22">
        <v>0</v>
      </c>
      <c r="K72" s="22">
        <v>0</v>
      </c>
      <c r="L72" s="22">
        <v>0</v>
      </c>
      <c r="M72" s="22">
        <v>0</v>
      </c>
      <c r="N72" s="22">
        <v>0</v>
      </c>
      <c r="O72" s="22">
        <v>0</v>
      </c>
      <c r="P72" s="43">
        <v>12</v>
      </c>
      <c r="Q72" s="23">
        <v>0</v>
      </c>
      <c r="R72" s="23">
        <v>0</v>
      </c>
      <c r="S72" s="87">
        <v>144</v>
      </c>
      <c r="T72" s="87"/>
      <c r="U72" s="44"/>
      <c r="V72" s="44"/>
      <c r="W72" s="44"/>
      <c r="X72" s="44"/>
    </row>
    <row r="73">
      <c r="A73" s="88"/>
      <c r="B73" s="89" t="s">
        <v>194</v>
      </c>
      <c r="C73" s="90">
        <v>60</v>
      </c>
      <c r="D73" s="25"/>
      <c r="E73" s="91"/>
      <c r="F73" s="7">
        <v>60</v>
      </c>
      <c r="G73" s="7">
        <v>0</v>
      </c>
      <c r="H73" s="7">
        <v>0</v>
      </c>
      <c r="I73" s="7">
        <v>0</v>
      </c>
      <c r="J73" s="7">
        <v>0</v>
      </c>
      <c r="K73" s="7">
        <v>0</v>
      </c>
      <c r="L73" s="7">
        <v>0</v>
      </c>
      <c r="M73" s="7">
        <v>0</v>
      </c>
      <c r="N73" s="7">
        <v>24</v>
      </c>
      <c r="O73" s="7">
        <v>0</v>
      </c>
      <c r="P73" s="15"/>
      <c r="Q73" s="12">
        <v>0</v>
      </c>
      <c r="R73" s="12">
        <v>36</v>
      </c>
      <c r="S73" s="83">
        <v>0</v>
      </c>
      <c r="T73" s="83">
        <v>0</v>
      </c>
      <c r="U73" s="4"/>
      <c r="V73" s="4"/>
      <c r="W73" s="4"/>
      <c r="X73" s="4"/>
    </row>
    <row r="74" ht="58.5">
      <c r="A74" s="92" t="s">
        <v>195</v>
      </c>
      <c r="B74" s="19" t="s">
        <v>196</v>
      </c>
      <c r="C74" s="20">
        <v>216</v>
      </c>
      <c r="D74" s="25"/>
      <c r="E74" s="20" t="s">
        <v>197</v>
      </c>
      <c r="F74" s="7">
        <v>216</v>
      </c>
      <c r="G74" s="7">
        <v>0</v>
      </c>
      <c r="H74" s="12">
        <v>0</v>
      </c>
      <c r="I74" s="12">
        <v>0</v>
      </c>
      <c r="J74" s="12">
        <v>0</v>
      </c>
      <c r="K74" s="12">
        <v>0</v>
      </c>
      <c r="L74" s="12">
        <v>0</v>
      </c>
      <c r="M74" s="12">
        <v>0</v>
      </c>
      <c r="N74" s="12">
        <v>0</v>
      </c>
      <c r="O74" s="12">
        <v>0</v>
      </c>
      <c r="P74" s="14"/>
      <c r="Q74" s="12">
        <v>0</v>
      </c>
      <c r="R74" s="12">
        <v>0</v>
      </c>
      <c r="S74" s="83">
        <v>0</v>
      </c>
      <c r="T74" s="83">
        <v>216</v>
      </c>
      <c r="U74" s="4"/>
      <c r="V74" s="4"/>
      <c r="W74" s="4"/>
      <c r="X74" s="4"/>
    </row>
    <row r="75">
      <c r="A75" s="93" t="s">
        <v>198</v>
      </c>
      <c r="B75" s="89"/>
      <c r="C75" s="20">
        <f>SUM(C74+C23+C8)</f>
        <v>4428</v>
      </c>
      <c r="D75" s="25">
        <f>SUM(D23+D8)</f>
        <v>1282</v>
      </c>
      <c r="E75" s="13"/>
      <c r="F75" s="7">
        <f t="shared" ref="F75:K75" si="12">SUM(F74+F23+F8)</f>
        <v>3519</v>
      </c>
      <c r="G75" s="7">
        <f t="shared" si="12"/>
        <v>1208</v>
      </c>
      <c r="H75" s="12">
        <f t="shared" si="12"/>
        <v>504</v>
      </c>
      <c r="I75" s="12">
        <f t="shared" si="12"/>
        <v>405</v>
      </c>
      <c r="J75" s="12">
        <f t="shared" si="12"/>
        <v>612</v>
      </c>
      <c r="K75" s="12">
        <f t="shared" si="12"/>
        <v>829</v>
      </c>
      <c r="L75" s="12">
        <f>SUM(L23+L8)</f>
        <v>35</v>
      </c>
      <c r="M75" s="12">
        <f>SUM(M74+M23+M8)</f>
        <v>612</v>
      </c>
      <c r="N75" s="12">
        <f>SUM(N74+N23+N8)</f>
        <v>720</v>
      </c>
      <c r="O75" s="12">
        <f>SUM(O74+O23+O8)</f>
        <v>144</v>
      </c>
      <c r="P75" s="12" t="e">
        <f>SUM(P23+P8)</f>
        <v>#REF!</v>
      </c>
      <c r="Q75" s="14">
        <f>SUM(Q74+Q23+Q8)</f>
        <v>612</v>
      </c>
      <c r="R75" s="14">
        <f>SUM(R74+R23+R8)</f>
        <v>396</v>
      </c>
      <c r="S75" s="83">
        <f>SUM(S74+S23+S8)</f>
        <v>252</v>
      </c>
      <c r="T75" s="83">
        <f>SUM(T74)</f>
        <v>216</v>
      </c>
      <c r="U75" s="4"/>
      <c r="V75" s="4"/>
      <c r="W75" s="4"/>
      <c r="X75" s="4"/>
    </row>
    <row r="76">
      <c r="A76" s="94" t="s">
        <v>199</v>
      </c>
      <c r="B76" s="94"/>
      <c r="C76" s="13"/>
      <c r="D76" s="25"/>
      <c r="E76" s="13"/>
      <c r="F76" s="7"/>
      <c r="G76" s="7"/>
      <c r="H76" s="12"/>
      <c r="I76" s="12">
        <v>405</v>
      </c>
      <c r="J76" s="12">
        <v>16</v>
      </c>
      <c r="K76" s="12">
        <v>51</v>
      </c>
      <c r="L76" s="12">
        <v>0</v>
      </c>
      <c r="M76" s="12">
        <v>106</v>
      </c>
      <c r="N76" s="12">
        <v>116</v>
      </c>
      <c r="O76" s="12">
        <v>0</v>
      </c>
      <c r="P76" s="12">
        <v>54</v>
      </c>
      <c r="Q76" s="14">
        <v>100</v>
      </c>
      <c r="R76" s="14">
        <v>16</v>
      </c>
      <c r="S76" s="83">
        <v>0</v>
      </c>
      <c r="T76" s="83">
        <v>0</v>
      </c>
      <c r="U76" s="4"/>
      <c r="V76" s="4"/>
      <c r="W76" s="4"/>
      <c r="X76" s="4"/>
    </row>
    <row r="77">
      <c r="A77" s="8" t="s">
        <v>200</v>
      </c>
      <c r="B77" s="8"/>
      <c r="C77" s="23"/>
      <c r="D77" s="12"/>
      <c r="E77" s="12"/>
      <c r="F77" s="7"/>
      <c r="G77" s="7"/>
      <c r="H77" s="12"/>
      <c r="I77" s="12"/>
      <c r="J77" s="12">
        <v>34</v>
      </c>
      <c r="K77" s="12">
        <v>34</v>
      </c>
      <c r="L77" s="12" t="s">
        <v>201</v>
      </c>
      <c r="M77" s="12">
        <v>34</v>
      </c>
      <c r="N77" s="12">
        <v>34</v>
      </c>
      <c r="O77" s="12">
        <v>34</v>
      </c>
      <c r="P77" s="12">
        <v>34</v>
      </c>
      <c r="Q77" s="14">
        <v>34</v>
      </c>
      <c r="R77" s="14">
        <v>34</v>
      </c>
      <c r="S77" s="83">
        <v>36</v>
      </c>
      <c r="T77" s="83">
        <v>36</v>
      </c>
      <c r="U77" s="4"/>
      <c r="V77" s="4"/>
      <c r="W77" s="4"/>
      <c r="X77" s="4"/>
    </row>
    <row r="78">
      <c r="A78" s="8" t="s">
        <v>202</v>
      </c>
      <c r="B78" s="8"/>
      <c r="C78" s="23"/>
      <c r="D78" s="12"/>
      <c r="E78" s="12"/>
      <c r="F78" s="7"/>
      <c r="G78" s="7"/>
      <c r="H78" s="12"/>
      <c r="I78" s="12"/>
      <c r="J78" s="12">
        <v>36</v>
      </c>
      <c r="K78" s="12">
        <v>36</v>
      </c>
      <c r="L78" s="12" t="s">
        <v>201</v>
      </c>
      <c r="M78" s="12">
        <v>36</v>
      </c>
      <c r="N78" s="12">
        <v>36</v>
      </c>
      <c r="O78" s="12">
        <v>36</v>
      </c>
      <c r="P78" s="12">
        <v>36</v>
      </c>
      <c r="Q78" s="14">
        <v>36</v>
      </c>
      <c r="R78" s="14">
        <v>36</v>
      </c>
      <c r="S78" s="83">
        <v>36</v>
      </c>
      <c r="T78" s="83">
        <v>36</v>
      </c>
      <c r="U78" s="4"/>
      <c r="V78" s="4"/>
      <c r="W78" s="4"/>
      <c r="X78" s="4"/>
    </row>
    <row r="79">
      <c r="A79" s="8" t="s">
        <v>203</v>
      </c>
      <c r="B79" s="8"/>
      <c r="C79" s="23"/>
      <c r="D79" s="12"/>
      <c r="E79" s="12"/>
      <c r="F79" s="7"/>
      <c r="G79" s="7"/>
      <c r="H79" s="12"/>
      <c r="I79" s="12"/>
      <c r="J79" s="12">
        <v>2</v>
      </c>
      <c r="K79" s="12">
        <v>2</v>
      </c>
      <c r="L79" s="12"/>
      <c r="M79" s="12">
        <v>2</v>
      </c>
      <c r="N79" s="12">
        <v>2</v>
      </c>
      <c r="O79" s="12"/>
      <c r="P79" s="12">
        <v>2</v>
      </c>
      <c r="Q79" s="14">
        <v>2</v>
      </c>
      <c r="R79" s="14">
        <v>2</v>
      </c>
      <c r="S79" s="83"/>
      <c r="T79" s="83"/>
      <c r="U79" s="4"/>
      <c r="V79" s="4"/>
      <c r="W79" s="4"/>
      <c r="X79" s="4"/>
    </row>
    <row r="80" ht="60">
      <c r="A80" s="95"/>
      <c r="B80" s="96"/>
      <c r="C80" s="96"/>
      <c r="D80" s="96"/>
      <c r="E80" s="96"/>
      <c r="F80" s="97"/>
      <c r="G80" s="12" t="s">
        <v>204</v>
      </c>
      <c r="H80" s="12">
        <v>3243</v>
      </c>
      <c r="I80" s="12">
        <v>405</v>
      </c>
      <c r="J80" s="12">
        <v>612</v>
      </c>
      <c r="K80" s="12">
        <v>829</v>
      </c>
      <c r="L80" s="12">
        <v>35</v>
      </c>
      <c r="M80" s="12">
        <v>612</v>
      </c>
      <c r="N80" s="12">
        <v>720</v>
      </c>
      <c r="O80" s="12">
        <v>0</v>
      </c>
      <c r="P80" s="12">
        <v>432</v>
      </c>
      <c r="Q80" s="14">
        <v>540</v>
      </c>
      <c r="R80" s="14">
        <v>324</v>
      </c>
      <c r="S80" s="83">
        <v>0</v>
      </c>
      <c r="T80" s="83"/>
      <c r="U80" s="4"/>
      <c r="V80" s="4"/>
      <c r="W80" s="4"/>
      <c r="X80" s="4"/>
    </row>
    <row r="81" ht="30">
      <c r="A81" s="98"/>
      <c r="B81" s="99"/>
      <c r="C81" s="99"/>
      <c r="D81" s="99"/>
      <c r="E81" s="99"/>
      <c r="F81" s="100"/>
      <c r="G81" s="12" t="s">
        <v>205</v>
      </c>
      <c r="H81" s="12"/>
      <c r="I81" s="12"/>
      <c r="J81" s="12"/>
      <c r="K81" s="12"/>
      <c r="L81" s="12"/>
      <c r="M81" s="12"/>
      <c r="N81" s="12"/>
      <c r="O81" s="12"/>
      <c r="P81" s="12">
        <v>72</v>
      </c>
      <c r="Q81" s="14">
        <v>72</v>
      </c>
      <c r="R81" s="14">
        <v>72</v>
      </c>
      <c r="S81" s="83"/>
      <c r="T81" s="83"/>
      <c r="U81" s="4"/>
      <c r="V81" s="4"/>
      <c r="W81" s="4"/>
      <c r="X81" s="4"/>
    </row>
    <row r="82" ht="30">
      <c r="A82" s="98"/>
      <c r="B82" s="99"/>
      <c r="C82" s="99"/>
      <c r="D82" s="99"/>
      <c r="E82" s="99"/>
      <c r="F82" s="100"/>
      <c r="G82" s="12" t="s">
        <v>206</v>
      </c>
      <c r="H82" s="12"/>
      <c r="I82" s="12"/>
      <c r="J82" s="12"/>
      <c r="K82" s="12"/>
      <c r="L82" s="12"/>
      <c r="M82" s="12"/>
      <c r="N82" s="12"/>
      <c r="O82" s="12">
        <v>144</v>
      </c>
      <c r="P82" s="12">
        <v>108</v>
      </c>
      <c r="Q82" s="14"/>
      <c r="R82" s="14"/>
      <c r="S82" s="83">
        <v>252</v>
      </c>
      <c r="T82" s="83"/>
      <c r="U82" s="4"/>
      <c r="V82" s="4"/>
      <c r="W82" s="4"/>
      <c r="X82" s="4"/>
    </row>
    <row r="83" ht="45">
      <c r="A83" s="98"/>
      <c r="B83" s="99"/>
      <c r="C83" s="99"/>
      <c r="D83" s="99"/>
      <c r="E83" s="99"/>
      <c r="F83" s="100"/>
      <c r="G83" s="12" t="s">
        <v>207</v>
      </c>
      <c r="H83" s="12">
        <v>16</v>
      </c>
      <c r="I83" s="12"/>
      <c r="J83" s="12"/>
      <c r="K83" s="12">
        <v>4</v>
      </c>
      <c r="L83" s="12"/>
      <c r="M83" s="12">
        <v>1</v>
      </c>
      <c r="N83" s="12">
        <v>4</v>
      </c>
      <c r="O83" s="12"/>
      <c r="P83" s="12">
        <v>1</v>
      </c>
      <c r="Q83" s="14">
        <v>5</v>
      </c>
      <c r="R83" s="14">
        <v>2</v>
      </c>
      <c r="S83" s="83"/>
      <c r="T83" s="83">
        <v>1</v>
      </c>
      <c r="U83" s="4"/>
      <c r="V83" s="4"/>
      <c r="W83" s="4"/>
      <c r="X83" s="4"/>
    </row>
    <row r="84" ht="30">
      <c r="A84" s="101"/>
      <c r="B84" s="102"/>
      <c r="C84" s="102"/>
      <c r="D84" s="102"/>
      <c r="E84" s="102"/>
      <c r="F84" s="103"/>
      <c r="G84" s="12" t="s">
        <v>208</v>
      </c>
      <c r="H84" s="12">
        <v>31</v>
      </c>
      <c r="I84" s="12"/>
      <c r="J84" s="12"/>
      <c r="K84" s="12">
        <v>10</v>
      </c>
      <c r="L84" s="12"/>
      <c r="M84" s="12">
        <v>4</v>
      </c>
      <c r="N84" s="12">
        <v>7</v>
      </c>
      <c r="O84" s="12"/>
      <c r="P84" s="12">
        <v>6</v>
      </c>
      <c r="Q84" s="14">
        <v>2</v>
      </c>
      <c r="R84" s="14">
        <v>8</v>
      </c>
      <c r="S84" s="104"/>
      <c r="T84" s="83"/>
      <c r="U84" s="4"/>
      <c r="V84" s="4"/>
      <c r="W84" s="4"/>
      <c r="X84" s="4"/>
    </row>
    <row r="85">
      <c r="A85" s="99"/>
      <c r="B85" s="99"/>
      <c r="C85" s="105"/>
      <c r="D85" s="45"/>
      <c r="E85" s="45"/>
      <c r="F85" s="45"/>
      <c r="G85" s="45"/>
      <c r="H85" s="45"/>
      <c r="I85" s="45"/>
      <c r="J85" s="45"/>
      <c r="K85" s="45"/>
      <c r="L85" s="45"/>
      <c r="M85" s="45"/>
      <c r="N85" s="45"/>
      <c r="O85" s="45"/>
      <c r="P85" s="45"/>
    </row>
    <row r="86">
      <c r="A86" s="106"/>
      <c r="B86" s="106"/>
      <c r="C86" s="106"/>
      <c r="D86" s="106"/>
      <c r="E86" s="106"/>
      <c r="F86" s="106"/>
      <c r="G86" s="106"/>
      <c r="H86" s="106"/>
      <c r="I86" s="106"/>
      <c r="J86" s="106"/>
      <c r="K86" s="106"/>
      <c r="L86" s="106"/>
      <c r="M86" s="106"/>
      <c r="N86" s="106"/>
      <c r="O86" s="106"/>
      <c r="P86" s="106"/>
    </row>
    <row r="87">
      <c r="A87" s="107" t="s">
        <v>209</v>
      </c>
      <c r="B87" s="99"/>
      <c r="C87" s="99"/>
      <c r="D87" s="99"/>
      <c r="E87" s="99"/>
      <c r="F87" s="99"/>
      <c r="G87" s="99"/>
      <c r="H87" s="99"/>
      <c r="I87" s="99"/>
      <c r="J87" s="99"/>
      <c r="K87" s="99"/>
      <c r="L87" s="99"/>
      <c r="M87" s="99"/>
      <c r="N87" s="99"/>
      <c r="O87" s="99"/>
      <c r="P87" s="99"/>
    </row>
    <row r="88">
      <c r="A88" s="108" t="s">
        <v>210</v>
      </c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</row>
    <row r="89" ht="82.5" customHeight="1">
      <c r="A89" s="108" t="s">
        <v>211</v>
      </c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</row>
    <row r="90" ht="50.25" customHeight="1">
      <c r="A90" s="108" t="s">
        <v>212</v>
      </c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</row>
    <row r="91" s="0" customFormat="1">
      <c r="A91" s="109" t="s">
        <v>213</v>
      </c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10"/>
      <c r="S91" s="111"/>
      <c r="T91" s="111"/>
      <c r="U91" s="111"/>
      <c r="V91" s="111"/>
    </row>
  </sheetData>
  <mergeCells count="37">
    <mergeCell ref="A1:P1"/>
    <mergeCell ref="A2:A5"/>
    <mergeCell ref="B2:B5"/>
    <mergeCell ref="C2:D2"/>
    <mergeCell ref="E2:I2"/>
    <mergeCell ref="J2:P2"/>
    <mergeCell ref="Q2:X2"/>
    <mergeCell ref="C3:C5"/>
    <mergeCell ref="D3:D5"/>
    <mergeCell ref="E3:H3"/>
    <mergeCell ref="I3:I5"/>
    <mergeCell ref="J3:L3"/>
    <mergeCell ref="M3:P3"/>
    <mergeCell ref="Q3:T3"/>
    <mergeCell ref="U3:X3"/>
    <mergeCell ref="E4:G4"/>
    <mergeCell ref="H4:H5"/>
    <mergeCell ref="K4:L4"/>
    <mergeCell ref="N4:P4"/>
    <mergeCell ref="R4:T4"/>
    <mergeCell ref="A7:B7"/>
    <mergeCell ref="A8:B8"/>
    <mergeCell ref="E25:E26"/>
    <mergeCell ref="E31:E32"/>
    <mergeCell ref="E37:E38"/>
    <mergeCell ref="E42:E43"/>
    <mergeCell ref="E44:E45"/>
    <mergeCell ref="E46:E47"/>
    <mergeCell ref="A75:B75"/>
    <mergeCell ref="A76:B76"/>
    <mergeCell ref="A77:B77"/>
    <mergeCell ref="A78:B78"/>
    <mergeCell ref="A79:B79"/>
    <mergeCell ref="A80:F84"/>
    <mergeCell ref="A88:P88"/>
    <mergeCell ref="A89:P89"/>
    <mergeCell ref="A90:P90"/>
  </mergeCells>
  <printOptions headings="0" gridLines="0"/>
  <pageMargins left="0.70866141732283461" right="0.70866141732283461" top="0.74803149606299213" bottom="0.74803149606299213" header="0.31496062992125984" footer="0.31496062992125984"/>
  <pageSetup paperSize="9" scale="100" firstPageNumber="1" fitToWidth="0" fitToHeight="0" pageOrder="downThenOver" orientation="landscape" usePrinterDefaults="1" blackAndWhite="0" draft="0" cellComments="none" useFirstPageNumber="1" errors="displayed" horizontalDpi="600" verticalDpi="600" copies="1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outlinePr applyStyles="0" summaryBelow="1" summaryRight="1" showOutlineSymbols="1"/>
    <pageSetUpPr autoPageBreaks="1" fitToPage="1"/>
  </sheetPr>
  <sheetViews>
    <sheetView zoomScale="100" workbookViewId="0">
      <selection activeCell="A1" activeCellId="0" sqref="A1:AV30"/>
    </sheetView>
  </sheetViews>
  <sheetFormatPr defaultRowHeight="14.25"/>
  <cols>
    <col customWidth="1" min="1" max="1" width="3.140625"/>
    <col customWidth="1" min="2" max="2" width="3.85546875"/>
    <col customWidth="1" min="3" max="3" width="3.140625"/>
    <col customWidth="1" min="4" max="4" width="6.140625"/>
    <col customWidth="1" min="7" max="7" width="6.42578125"/>
    <col customWidth="1" min="21" max="21" width="40.7109375"/>
    <col customWidth="1" hidden="1" min="22" max="29" width="9.140625"/>
    <col customWidth="1" hidden="1" min="30" max="30" width="4.5703125"/>
    <col customWidth="1" hidden="1" min="31" max="48" width="9.140625"/>
  </cols>
  <sheetData>
    <row r="1" ht="17.25">
      <c r="T1" s="112" t="s">
        <v>214</v>
      </c>
      <c r="U1" s="112"/>
      <c r="V1" s="112"/>
      <c r="W1" s="112"/>
      <c r="X1" s="112"/>
      <c r="Y1" s="112"/>
      <c r="Z1" s="112"/>
      <c r="AA1" s="112"/>
      <c r="AB1" s="112"/>
      <c r="AC1" s="112"/>
      <c r="AD1" s="112"/>
      <c r="AE1" s="112"/>
      <c r="AF1" s="112"/>
      <c r="AG1" s="112"/>
      <c r="AH1" s="112"/>
      <c r="AI1" s="112"/>
      <c r="AJ1" s="112"/>
    </row>
    <row r="2">
      <c r="T2" s="113" t="s">
        <v>215</v>
      </c>
    </row>
    <row r="3">
      <c r="T3" s="113" t="s">
        <v>216</v>
      </c>
    </row>
    <row r="4" ht="30">
      <c r="A4" s="114" t="s">
        <v>217</v>
      </c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114"/>
      <c r="W4" s="114"/>
      <c r="X4" s="114"/>
      <c r="Y4" s="114"/>
      <c r="Z4" s="114"/>
      <c r="AA4" s="114"/>
      <c r="AB4" s="114"/>
      <c r="AC4" s="114"/>
      <c r="AD4" s="114"/>
      <c r="AE4" s="114"/>
      <c r="AF4" s="114"/>
      <c r="AG4" s="114"/>
      <c r="AH4" s="114"/>
      <c r="AI4" s="114"/>
      <c r="AJ4" s="114"/>
      <c r="AK4" s="114"/>
      <c r="AL4" s="114"/>
      <c r="AM4" s="114"/>
      <c r="AN4" s="114"/>
      <c r="AO4" s="114"/>
      <c r="AP4" s="114"/>
      <c r="AQ4" s="114"/>
      <c r="AR4" s="114"/>
      <c r="AS4" s="114"/>
      <c r="AT4" s="114"/>
      <c r="AU4" s="114"/>
      <c r="AV4" s="114"/>
    </row>
    <row r="5">
      <c r="A5" s="115" t="s">
        <v>218</v>
      </c>
      <c r="B5" s="116"/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16"/>
      <c r="Q5" s="116"/>
      <c r="R5" s="116"/>
      <c r="S5" s="116"/>
      <c r="T5" s="116"/>
      <c r="U5" s="116"/>
      <c r="V5" s="116"/>
      <c r="W5" s="116"/>
      <c r="X5" s="116"/>
      <c r="Y5" s="116"/>
      <c r="Z5" s="116"/>
      <c r="AA5" s="116"/>
      <c r="AB5" s="116"/>
      <c r="AC5" s="116"/>
      <c r="AD5" s="116"/>
      <c r="AE5" s="116"/>
      <c r="AF5" s="116"/>
      <c r="AG5" s="116"/>
      <c r="AH5" s="116"/>
      <c r="AI5" s="116"/>
      <c r="AJ5" s="116"/>
      <c r="AK5" s="116"/>
      <c r="AL5" s="116"/>
      <c r="AM5" s="116"/>
      <c r="AN5" s="116"/>
      <c r="AO5" s="116"/>
      <c r="AP5" s="116"/>
      <c r="AQ5" s="116"/>
      <c r="AR5" s="116"/>
      <c r="AS5" s="116"/>
      <c r="AT5" s="116"/>
      <c r="AU5" s="116"/>
      <c r="AV5" s="116"/>
    </row>
    <row r="6" ht="15.75">
      <c r="A6" s="117" t="s">
        <v>219</v>
      </c>
      <c r="B6" s="117"/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117"/>
      <c r="P6" s="117"/>
      <c r="Q6" s="117"/>
      <c r="R6" s="117"/>
      <c r="S6" s="117"/>
      <c r="T6" s="117"/>
      <c r="U6" s="117"/>
      <c r="V6" s="117"/>
      <c r="W6" s="117"/>
      <c r="X6" s="117"/>
      <c r="Y6" s="117"/>
      <c r="Z6" s="117"/>
      <c r="AA6" s="117"/>
      <c r="AB6" s="117"/>
      <c r="AC6" s="117"/>
      <c r="AD6" s="117"/>
      <c r="AE6" s="117"/>
      <c r="AF6" s="117"/>
      <c r="AG6" s="117"/>
      <c r="AH6" s="117"/>
      <c r="AI6" s="117"/>
      <c r="AJ6" s="117"/>
      <c r="AK6" s="117"/>
      <c r="AL6" s="117"/>
      <c r="AM6" s="117"/>
      <c r="AN6" s="117"/>
      <c r="AO6" s="117"/>
      <c r="AP6" s="117"/>
      <c r="AQ6" s="117"/>
      <c r="AR6" s="117"/>
      <c r="AS6" s="117"/>
      <c r="AT6" s="117"/>
      <c r="AU6" s="117"/>
      <c r="AV6" s="117"/>
    </row>
    <row r="7">
      <c r="A7" s="118" t="s">
        <v>220</v>
      </c>
      <c r="B7" s="118"/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8"/>
      <c r="P7" s="118"/>
      <c r="Q7" s="118"/>
      <c r="R7" s="118"/>
      <c r="S7" s="118"/>
      <c r="T7" s="118"/>
      <c r="U7" s="118"/>
      <c r="V7" s="118"/>
      <c r="W7" s="118"/>
      <c r="X7" s="118"/>
      <c r="Y7" s="118"/>
      <c r="Z7" s="118"/>
      <c r="AA7" s="118"/>
      <c r="AB7" s="118"/>
      <c r="AC7" s="118"/>
      <c r="AD7" s="118"/>
      <c r="AE7" s="118"/>
      <c r="AF7" s="118"/>
      <c r="AG7" s="118"/>
      <c r="AH7" s="118"/>
      <c r="AI7" s="118"/>
      <c r="AJ7" s="118"/>
      <c r="AK7" s="118"/>
      <c r="AL7" s="118"/>
      <c r="AM7" s="118"/>
      <c r="AN7" s="118"/>
      <c r="AO7" s="118"/>
      <c r="AP7" s="118"/>
      <c r="AQ7" s="118"/>
      <c r="AR7" s="118"/>
      <c r="AS7" s="118"/>
      <c r="AT7" s="118"/>
      <c r="AU7" s="118"/>
      <c r="AV7" s="118"/>
    </row>
    <row r="8">
      <c r="A8" s="119" t="s">
        <v>221</v>
      </c>
      <c r="B8" s="119"/>
      <c r="C8" s="119"/>
      <c r="D8" s="119"/>
      <c r="E8" s="119"/>
      <c r="F8" s="119"/>
      <c r="G8" s="119"/>
      <c r="H8" s="119"/>
      <c r="I8" s="119"/>
      <c r="J8" s="119"/>
      <c r="K8" s="119"/>
      <c r="L8" s="119"/>
      <c r="M8" s="119"/>
      <c r="N8" s="119"/>
      <c r="O8" s="119"/>
      <c r="P8" s="119"/>
      <c r="Q8" s="119"/>
      <c r="R8" s="119"/>
      <c r="S8" s="119"/>
      <c r="T8" s="119"/>
      <c r="U8" s="119"/>
      <c r="V8" s="119"/>
      <c r="W8" s="119"/>
      <c r="X8" s="119"/>
      <c r="Y8" s="119"/>
      <c r="Z8" s="119"/>
      <c r="AA8" s="119"/>
      <c r="AB8" s="119"/>
      <c r="AC8" s="119"/>
      <c r="AD8" s="119"/>
      <c r="AE8" s="119"/>
      <c r="AF8" s="119"/>
      <c r="AG8" s="119"/>
      <c r="AH8" s="119"/>
      <c r="AI8" s="119"/>
      <c r="AJ8" s="119"/>
      <c r="AK8" s="119"/>
      <c r="AL8" s="119"/>
      <c r="AM8" s="119"/>
      <c r="AN8" s="119"/>
      <c r="AO8" s="119"/>
      <c r="AP8" s="119"/>
      <c r="AQ8" s="119"/>
      <c r="AR8" s="119"/>
      <c r="AS8" s="119"/>
      <c r="AT8" s="119"/>
      <c r="AU8" s="119"/>
      <c r="AV8" s="119"/>
    </row>
    <row r="9">
      <c r="A9" s="120" t="s">
        <v>222</v>
      </c>
      <c r="B9" s="121"/>
      <c r="C9" s="121"/>
      <c r="D9" s="121"/>
      <c r="E9" s="121"/>
      <c r="F9" s="122"/>
      <c r="G9" s="121" t="s">
        <v>223</v>
      </c>
      <c r="H9" s="121"/>
      <c r="I9" s="121"/>
      <c r="J9" s="121"/>
      <c r="K9" s="121"/>
      <c r="L9" s="121"/>
      <c r="M9" s="121"/>
      <c r="N9" s="121"/>
      <c r="O9" s="121"/>
      <c r="P9" s="121"/>
      <c r="Q9" s="121"/>
      <c r="R9" s="121"/>
      <c r="S9" s="121"/>
      <c r="T9" s="121"/>
      <c r="U9" s="121"/>
      <c r="V9" s="121"/>
      <c r="W9" s="121"/>
      <c r="X9" s="121"/>
      <c r="Y9" s="121"/>
      <c r="Z9" s="121"/>
      <c r="AA9" s="121"/>
      <c r="AB9" s="121"/>
      <c r="AC9" s="121"/>
      <c r="AD9" s="121"/>
      <c r="AE9" s="121"/>
      <c r="AF9" s="121"/>
      <c r="AG9" s="121"/>
      <c r="AH9" s="121"/>
      <c r="AI9" s="121"/>
      <c r="AJ9" s="121"/>
      <c r="AK9" s="121"/>
      <c r="AL9" s="121"/>
      <c r="AM9" s="121"/>
      <c r="AN9" s="121"/>
      <c r="AO9" s="121"/>
      <c r="AP9" s="121"/>
      <c r="AQ9" s="121"/>
      <c r="AR9" s="121"/>
      <c r="AS9" s="121"/>
      <c r="AT9" s="121"/>
      <c r="AU9" s="121"/>
      <c r="AV9" s="121"/>
    </row>
    <row r="10">
      <c r="A10" s="123" t="s">
        <v>224</v>
      </c>
      <c r="B10" s="123"/>
      <c r="C10" s="123"/>
      <c r="D10" s="123"/>
      <c r="E10" s="123"/>
      <c r="F10" s="123"/>
      <c r="G10" s="123" t="s">
        <v>225</v>
      </c>
      <c r="H10" s="123"/>
      <c r="I10" s="123"/>
      <c r="J10" s="123"/>
      <c r="K10" s="123"/>
      <c r="L10" s="123"/>
      <c r="M10" s="123"/>
      <c r="N10" s="123"/>
      <c r="O10" s="123"/>
      <c r="P10" s="123"/>
      <c r="Q10" s="123"/>
      <c r="R10" s="123"/>
      <c r="S10" s="123"/>
      <c r="T10" s="123"/>
      <c r="U10" s="123"/>
      <c r="V10" s="123"/>
      <c r="W10" s="123"/>
      <c r="X10" s="123"/>
      <c r="Y10" s="123"/>
      <c r="Z10" s="123"/>
      <c r="AA10" s="123"/>
      <c r="AB10" s="123"/>
      <c r="AC10" s="123"/>
      <c r="AD10" s="123"/>
      <c r="AE10" s="123"/>
      <c r="AF10" s="123"/>
      <c r="AG10" s="123"/>
      <c r="AH10" s="123"/>
      <c r="AI10" s="123"/>
      <c r="AJ10" s="123"/>
      <c r="AK10" s="123"/>
      <c r="AL10" s="123"/>
      <c r="AM10" s="123"/>
      <c r="AN10" s="123"/>
      <c r="AO10" s="123"/>
      <c r="AP10" s="123"/>
      <c r="AQ10" s="123"/>
      <c r="AR10" s="123"/>
      <c r="AS10" s="123"/>
      <c r="AT10" s="123"/>
      <c r="AU10" s="123"/>
      <c r="AV10" s="124"/>
    </row>
    <row r="11">
      <c r="A11" s="125" t="s">
        <v>226</v>
      </c>
      <c r="B11" s="125"/>
      <c r="C11" s="125"/>
      <c r="D11" s="125"/>
      <c r="E11" s="125"/>
      <c r="F11" s="125"/>
      <c r="G11" s="125"/>
      <c r="H11" s="125"/>
      <c r="I11" s="125"/>
      <c r="J11" s="125"/>
      <c r="K11" s="125"/>
      <c r="L11" s="125"/>
      <c r="M11" s="125"/>
      <c r="N11" s="125"/>
      <c r="O11" s="126"/>
      <c r="P11" s="126"/>
      <c r="Q11" s="126"/>
      <c r="R11" s="126"/>
      <c r="S11" s="126"/>
      <c r="T11" s="126"/>
      <c r="U11" s="126"/>
      <c r="V11" s="126"/>
      <c r="W11" s="126"/>
      <c r="X11" s="126"/>
      <c r="Y11" s="126"/>
      <c r="Z11" s="126"/>
      <c r="AA11" s="126"/>
      <c r="AB11" s="126"/>
      <c r="AC11" s="126"/>
      <c r="AD11" s="126"/>
      <c r="AE11" s="126"/>
      <c r="AF11" s="126"/>
      <c r="AG11" s="126"/>
      <c r="AH11" s="126"/>
      <c r="AI11" s="126"/>
      <c r="AJ11" s="126"/>
      <c r="AK11" s="126"/>
      <c r="AL11" s="126"/>
      <c r="AM11" s="126"/>
      <c r="AN11" s="126"/>
      <c r="AO11" s="126"/>
      <c r="AP11" s="126"/>
      <c r="AQ11" s="126"/>
      <c r="AR11" s="126"/>
      <c r="AS11" s="126"/>
      <c r="AT11" s="126"/>
      <c r="AU11" s="126"/>
      <c r="AV11" s="124"/>
    </row>
    <row r="12">
      <c r="A12" s="125" t="s">
        <v>227</v>
      </c>
      <c r="B12" s="125"/>
      <c r="C12" s="125"/>
      <c r="D12" s="125"/>
      <c r="E12" s="121" t="s">
        <v>228</v>
      </c>
      <c r="F12" s="121"/>
      <c r="G12" s="121"/>
      <c r="H12" s="121"/>
      <c r="I12" s="121"/>
      <c r="J12" s="121"/>
      <c r="K12" s="121"/>
      <c r="L12" s="121"/>
      <c r="M12" s="121"/>
      <c r="N12" s="121"/>
      <c r="O12" s="121"/>
      <c r="P12" s="121"/>
      <c r="Q12" s="121"/>
      <c r="R12" s="121"/>
      <c r="S12" s="121"/>
      <c r="T12" s="121"/>
      <c r="U12" s="121"/>
      <c r="V12" s="121"/>
      <c r="W12" s="121"/>
      <c r="X12" s="121"/>
      <c r="Y12" s="121"/>
      <c r="Z12" s="121"/>
      <c r="AA12" s="121"/>
      <c r="AB12" s="121"/>
      <c r="AC12" s="121"/>
      <c r="AD12" s="121"/>
      <c r="AE12" s="121"/>
      <c r="AF12" s="121"/>
      <c r="AG12" s="121"/>
      <c r="AH12" s="121"/>
      <c r="AI12" s="121"/>
      <c r="AJ12" s="121"/>
      <c r="AK12" s="121"/>
      <c r="AL12" s="121"/>
      <c r="AM12" s="121"/>
      <c r="AN12" s="121"/>
      <c r="AO12" s="121"/>
      <c r="AP12" s="121"/>
      <c r="AQ12" s="121"/>
      <c r="AR12" s="121"/>
      <c r="AS12" s="121"/>
      <c r="AT12" s="121"/>
      <c r="AU12" s="121"/>
      <c r="AV12" s="121"/>
    </row>
    <row r="13">
      <c r="A13" s="122"/>
      <c r="B13" s="122"/>
      <c r="C13" s="122"/>
      <c r="D13" s="122"/>
      <c r="E13" s="122"/>
      <c r="F13" s="122"/>
      <c r="G13" s="122"/>
      <c r="H13" s="122"/>
      <c r="I13" s="122"/>
      <c r="J13" s="122"/>
      <c r="K13" s="122"/>
      <c r="L13" s="122"/>
      <c r="M13" s="122"/>
      <c r="N13" s="122"/>
      <c r="O13" s="122"/>
      <c r="P13" s="122"/>
      <c r="Q13" s="122"/>
      <c r="R13" s="122"/>
      <c r="S13" s="122"/>
      <c r="T13" s="122"/>
      <c r="U13" s="122"/>
      <c r="V13" s="122"/>
      <c r="W13" s="122"/>
      <c r="X13" s="122"/>
      <c r="Y13" s="122"/>
      <c r="Z13" s="122"/>
      <c r="AA13" s="122"/>
      <c r="AB13" s="122"/>
      <c r="AC13" s="122"/>
      <c r="AD13" s="122"/>
      <c r="AE13" s="122"/>
      <c r="AF13" s="122"/>
      <c r="AG13" s="122"/>
      <c r="AH13" s="122"/>
      <c r="AI13" s="122"/>
      <c r="AJ13" s="122"/>
      <c r="AK13" s="125"/>
      <c r="AL13" s="122"/>
      <c r="AM13" s="122"/>
      <c r="AN13" s="122"/>
      <c r="AO13" s="122"/>
      <c r="AP13" s="122"/>
      <c r="AQ13" s="122"/>
      <c r="AR13" s="124"/>
      <c r="AS13" s="124"/>
      <c r="AT13" s="122"/>
      <c r="AU13" s="124"/>
      <c r="AV13" s="124"/>
    </row>
    <row r="14">
      <c r="A14" s="127" t="s">
        <v>229</v>
      </c>
      <c r="B14" s="127"/>
      <c r="C14" s="127"/>
      <c r="D14" s="127"/>
      <c r="E14" s="127"/>
      <c r="F14" s="127"/>
      <c r="G14" s="128" t="s">
        <v>230</v>
      </c>
      <c r="H14" s="128"/>
      <c r="I14" s="128"/>
      <c r="J14" s="128"/>
      <c r="K14" s="128"/>
      <c r="L14" s="128"/>
      <c r="M14" s="128"/>
      <c r="N14" s="128"/>
      <c r="O14" s="128"/>
      <c r="P14" s="128"/>
      <c r="Q14" s="128"/>
      <c r="R14" s="128"/>
      <c r="S14" s="128"/>
      <c r="T14" s="128"/>
      <c r="U14" s="128"/>
      <c r="V14" s="128"/>
      <c r="W14" s="128"/>
      <c r="X14" s="128"/>
      <c r="Y14" s="128"/>
      <c r="Z14" s="128"/>
      <c r="AA14" s="128"/>
      <c r="AB14" s="128"/>
      <c r="AC14" s="128"/>
      <c r="AD14" s="128"/>
      <c r="AE14" s="128"/>
      <c r="AF14" s="128"/>
      <c r="AG14" s="128"/>
      <c r="AH14" s="128"/>
      <c r="AI14" s="128"/>
      <c r="AJ14" s="128"/>
      <c r="AK14" s="128"/>
      <c r="AL14" s="128"/>
      <c r="AM14" s="128"/>
      <c r="AN14" s="128"/>
      <c r="AO14" s="128"/>
      <c r="AP14" s="128"/>
      <c r="AQ14" s="128"/>
      <c r="AR14" s="128"/>
      <c r="AS14" s="128"/>
      <c r="AT14" s="128"/>
      <c r="AU14" s="128"/>
      <c r="AV14" s="128"/>
    </row>
    <row r="15">
      <c r="A15" s="127"/>
      <c r="B15" s="126"/>
      <c r="C15" s="126"/>
      <c r="D15" s="126"/>
      <c r="E15" s="126"/>
      <c r="F15" s="126"/>
      <c r="G15" s="129"/>
      <c r="H15" s="129"/>
      <c r="I15" s="129"/>
      <c r="J15" s="129"/>
      <c r="K15" s="129"/>
      <c r="L15" s="129"/>
      <c r="M15" s="129"/>
      <c r="N15" s="129"/>
      <c r="O15" s="129"/>
      <c r="P15" s="129"/>
      <c r="Q15" s="129"/>
      <c r="R15" s="129"/>
      <c r="S15" s="129"/>
      <c r="T15" s="129"/>
      <c r="U15" s="129"/>
      <c r="V15" s="129"/>
      <c r="W15" s="129"/>
      <c r="X15" s="129"/>
      <c r="Y15" s="129"/>
      <c r="Z15" s="129"/>
      <c r="AA15" s="129"/>
      <c r="AB15" s="129"/>
      <c r="AC15" s="129"/>
      <c r="AD15" s="129"/>
      <c r="AE15" s="129"/>
      <c r="AF15" s="129"/>
      <c r="AG15" s="129"/>
      <c r="AH15" s="129"/>
      <c r="AI15" s="129"/>
      <c r="AJ15" s="129"/>
      <c r="AK15" s="129"/>
      <c r="AL15" s="129"/>
      <c r="AM15" s="129"/>
      <c r="AN15" s="129"/>
      <c r="AO15" s="129"/>
      <c r="AP15" s="129"/>
      <c r="AQ15" s="129"/>
      <c r="AR15" s="129"/>
      <c r="AS15" s="129"/>
      <c r="AT15" s="129"/>
      <c r="AU15" s="129"/>
      <c r="AV15" s="129"/>
    </row>
    <row r="16">
      <c r="A16" s="127"/>
      <c r="B16" s="126"/>
      <c r="C16" s="126"/>
      <c r="D16" s="126"/>
      <c r="E16" s="126"/>
      <c r="F16" s="126"/>
      <c r="G16" s="129"/>
      <c r="H16" s="129"/>
      <c r="I16" s="129"/>
      <c r="J16" s="129"/>
      <c r="K16" s="129"/>
      <c r="L16" s="129"/>
      <c r="M16" s="129"/>
      <c r="N16" s="129"/>
      <c r="O16" s="129"/>
      <c r="P16" s="129"/>
      <c r="Q16" s="129"/>
      <c r="R16" s="129"/>
      <c r="S16" s="129"/>
      <c r="T16" s="129"/>
      <c r="U16" s="129"/>
      <c r="V16" s="129"/>
      <c r="W16" s="129"/>
      <c r="X16" s="129"/>
      <c r="Y16" s="129"/>
      <c r="Z16" s="129"/>
      <c r="AA16" s="129"/>
      <c r="AB16" s="129"/>
      <c r="AC16" s="129"/>
      <c r="AD16" s="129"/>
      <c r="AE16" s="129"/>
      <c r="AF16" s="129"/>
      <c r="AG16" s="129"/>
      <c r="AH16" s="129"/>
      <c r="AI16" s="129"/>
      <c r="AJ16" s="129"/>
      <c r="AK16" s="129"/>
      <c r="AL16" s="129"/>
      <c r="AM16" s="129"/>
      <c r="AN16" s="129"/>
      <c r="AO16" s="129"/>
      <c r="AP16" s="129"/>
      <c r="AQ16" s="129"/>
      <c r="AR16" s="129"/>
      <c r="AS16" s="129"/>
      <c r="AT16" s="129"/>
      <c r="AU16" s="129"/>
      <c r="AV16" s="129"/>
    </row>
    <row r="17">
      <c r="A17" s="127"/>
      <c r="B17" s="126"/>
      <c r="C17" s="126"/>
      <c r="D17" s="126"/>
      <c r="E17" s="126"/>
      <c r="F17" s="126"/>
      <c r="G17" s="129"/>
      <c r="H17" s="129"/>
      <c r="I17" s="129"/>
      <c r="J17" s="129"/>
      <c r="K17" s="129"/>
      <c r="L17" s="129"/>
      <c r="M17" s="129"/>
      <c r="N17" s="129"/>
      <c r="O17" s="129"/>
      <c r="P17" s="129"/>
      <c r="Q17" s="129"/>
      <c r="R17" s="129"/>
      <c r="S17" s="129"/>
      <c r="T17" s="129"/>
      <c r="U17" s="129"/>
      <c r="V17" s="129"/>
      <c r="W17" s="129"/>
      <c r="X17" s="129"/>
      <c r="Y17" s="129"/>
      <c r="Z17" s="129"/>
      <c r="AA17" s="129"/>
      <c r="AB17" s="129"/>
      <c r="AC17" s="129"/>
      <c r="AD17" s="129"/>
      <c r="AE17" s="129"/>
      <c r="AF17" s="129"/>
      <c r="AG17" s="129"/>
      <c r="AH17" s="129"/>
      <c r="AI17" s="129"/>
      <c r="AJ17" s="129"/>
      <c r="AK17" s="129"/>
      <c r="AL17" s="129"/>
      <c r="AM17" s="129"/>
      <c r="AN17" s="129"/>
      <c r="AO17" s="129"/>
      <c r="AP17" s="129"/>
      <c r="AQ17" s="129"/>
      <c r="AR17" s="129"/>
      <c r="AS17" s="129"/>
      <c r="AT17" s="129"/>
      <c r="AU17" s="129"/>
      <c r="AV17" s="129"/>
    </row>
    <row r="18">
      <c r="A18" s="127"/>
      <c r="B18" s="126"/>
      <c r="C18" s="126"/>
      <c r="D18" s="126"/>
      <c r="E18" s="126"/>
      <c r="F18" s="126"/>
      <c r="G18" s="129"/>
      <c r="H18" s="129"/>
      <c r="I18" s="129"/>
      <c r="J18" s="129"/>
      <c r="K18" s="129"/>
      <c r="L18" s="129"/>
      <c r="M18" s="129"/>
      <c r="N18" s="129"/>
      <c r="O18" s="129"/>
      <c r="P18" s="129"/>
      <c r="Q18" s="129"/>
      <c r="R18" s="129"/>
      <c r="S18" s="129"/>
      <c r="T18" s="129"/>
      <c r="U18" s="129"/>
      <c r="V18" s="129"/>
      <c r="W18" s="129"/>
      <c r="X18" s="129"/>
      <c r="Y18" s="129"/>
      <c r="Z18" s="129"/>
      <c r="AA18" s="129"/>
      <c r="AB18" s="129"/>
      <c r="AC18" s="129"/>
      <c r="AD18" s="129"/>
      <c r="AE18" s="129"/>
      <c r="AF18" s="129"/>
      <c r="AG18" s="129"/>
      <c r="AH18" s="129"/>
      <c r="AI18" s="129"/>
      <c r="AJ18" s="129"/>
      <c r="AK18" s="129"/>
      <c r="AL18" s="129"/>
      <c r="AM18" s="129"/>
      <c r="AN18" s="129"/>
      <c r="AO18" s="129"/>
      <c r="AP18" s="129"/>
      <c r="AQ18" s="129"/>
      <c r="AR18" s="129"/>
      <c r="AS18" s="129"/>
      <c r="AT18" s="129"/>
      <c r="AU18" s="129"/>
      <c r="AV18" s="129"/>
    </row>
    <row r="19">
      <c r="A19" s="127"/>
      <c r="B19" s="126"/>
      <c r="C19" s="126"/>
      <c r="D19" s="126"/>
      <c r="E19" s="126"/>
      <c r="F19" s="126"/>
      <c r="G19" s="129"/>
      <c r="H19" s="129"/>
      <c r="I19" s="129"/>
      <c r="J19" s="129"/>
      <c r="K19" s="129"/>
      <c r="L19" s="129"/>
      <c r="M19" s="129"/>
      <c r="N19" s="129"/>
      <c r="O19" s="129"/>
      <c r="P19" s="129"/>
      <c r="Q19" s="129"/>
      <c r="R19" s="129"/>
      <c r="S19" s="129"/>
      <c r="T19" s="129"/>
      <c r="U19" s="129"/>
      <c r="V19" s="129"/>
      <c r="W19" s="129"/>
      <c r="X19" s="129"/>
      <c r="Y19" s="129"/>
      <c r="Z19" s="129"/>
      <c r="AA19" s="129"/>
      <c r="AB19" s="129"/>
      <c r="AC19" s="129"/>
      <c r="AD19" s="129"/>
      <c r="AE19" s="129"/>
      <c r="AF19" s="129"/>
      <c r="AG19" s="129"/>
      <c r="AH19" s="129"/>
      <c r="AI19" s="129"/>
      <c r="AJ19" s="129"/>
      <c r="AK19" s="129"/>
      <c r="AL19" s="129"/>
      <c r="AM19" s="129"/>
      <c r="AN19" s="129"/>
      <c r="AO19" s="129"/>
      <c r="AP19" s="129"/>
      <c r="AQ19" s="129"/>
      <c r="AR19" s="129"/>
      <c r="AS19" s="129"/>
      <c r="AT19" s="129"/>
      <c r="AU19" s="129"/>
      <c r="AV19" s="129"/>
    </row>
    <row r="20">
      <c r="A20" s="127"/>
      <c r="B20" s="126"/>
      <c r="C20" s="126"/>
      <c r="D20" s="126"/>
      <c r="E20" s="126"/>
      <c r="F20" s="126"/>
      <c r="G20" s="129"/>
      <c r="H20" s="129"/>
      <c r="I20" s="129"/>
      <c r="J20" s="129"/>
      <c r="K20" s="129"/>
      <c r="L20" s="129"/>
      <c r="M20" s="129"/>
      <c r="N20" s="129"/>
      <c r="O20" s="129"/>
      <c r="P20" s="129"/>
      <c r="Q20" s="129"/>
      <c r="R20" s="129"/>
      <c r="S20" s="129"/>
      <c r="T20" s="129"/>
      <c r="U20" s="129"/>
      <c r="V20" s="129"/>
      <c r="W20" s="129"/>
      <c r="X20" s="129"/>
      <c r="Y20" s="129"/>
      <c r="Z20" s="129"/>
      <c r="AA20" s="129"/>
      <c r="AB20" s="129"/>
      <c r="AC20" s="129"/>
      <c r="AD20" s="129"/>
      <c r="AE20" s="129"/>
      <c r="AF20" s="129"/>
      <c r="AG20" s="129"/>
      <c r="AH20" s="129"/>
      <c r="AI20" s="129"/>
      <c r="AJ20" s="129"/>
      <c r="AK20" s="129"/>
      <c r="AL20" s="129"/>
      <c r="AM20" s="129"/>
      <c r="AN20" s="129"/>
      <c r="AO20" s="129"/>
      <c r="AP20" s="129"/>
      <c r="AQ20" s="129"/>
      <c r="AR20" s="129"/>
      <c r="AS20" s="129"/>
      <c r="AT20" s="129"/>
      <c r="AU20" s="129"/>
      <c r="AV20" s="129"/>
    </row>
    <row r="21">
      <c r="A21" s="122"/>
      <c r="B21" s="122"/>
      <c r="C21" s="122"/>
      <c r="D21" s="122"/>
      <c r="E21" s="122"/>
      <c r="F21" s="122"/>
      <c r="G21" s="122"/>
      <c r="H21" s="122"/>
      <c r="I21" s="122"/>
      <c r="J21" s="122"/>
      <c r="K21" s="122"/>
      <c r="L21" s="122"/>
      <c r="M21" s="122"/>
      <c r="N21" s="125"/>
      <c r="O21" s="122"/>
      <c r="P21" s="122"/>
      <c r="Q21" s="122"/>
      <c r="R21" s="122"/>
      <c r="S21" s="122"/>
      <c r="T21" s="122"/>
      <c r="U21" s="122"/>
      <c r="V21" s="122"/>
      <c r="W21" s="122"/>
      <c r="X21" s="122"/>
      <c r="Y21" s="122"/>
      <c r="Z21" s="122"/>
      <c r="AA21" s="122"/>
      <c r="AB21" s="122"/>
      <c r="AC21" s="122"/>
      <c r="AD21" s="122"/>
      <c r="AE21" s="122"/>
      <c r="AF21" s="122"/>
      <c r="AG21" s="122"/>
      <c r="AH21" s="122"/>
      <c r="AI21" s="122"/>
      <c r="AJ21" s="122"/>
      <c r="AK21" s="122"/>
      <c r="AL21" s="122"/>
      <c r="AM21" s="122"/>
      <c r="AN21" s="122"/>
      <c r="AO21" s="122"/>
      <c r="AP21" s="122"/>
      <c r="AQ21" s="122"/>
      <c r="AR21" s="124"/>
      <c r="AS21" s="124"/>
      <c r="AT21" s="122"/>
      <c r="AU21" s="124"/>
      <c r="AV21" s="124"/>
    </row>
    <row r="22">
      <c r="A22" s="125" t="s">
        <v>231</v>
      </c>
      <c r="B22" s="125"/>
      <c r="C22" s="125"/>
      <c r="D22" s="125"/>
      <c r="E22" s="125"/>
      <c r="F22" s="125"/>
      <c r="G22" s="130" t="s">
        <v>232</v>
      </c>
      <c r="H22" s="130"/>
      <c r="I22" s="130"/>
      <c r="J22" s="130"/>
      <c r="K22" s="130"/>
      <c r="L22" s="130"/>
      <c r="M22" s="130"/>
      <c r="N22" s="130"/>
      <c r="O22" s="122"/>
      <c r="P22" s="125" t="s">
        <v>233</v>
      </c>
      <c r="Q22" s="125"/>
      <c r="R22" s="125"/>
      <c r="S22" s="125"/>
      <c r="T22" s="125"/>
      <c r="U22" s="125"/>
      <c r="V22" s="125"/>
      <c r="W22" s="125"/>
      <c r="X22" s="125"/>
      <c r="Y22" s="125"/>
      <c r="Z22" s="125"/>
      <c r="AA22" s="125"/>
      <c r="AB22" s="125"/>
      <c r="AC22" s="130" t="s">
        <v>234</v>
      </c>
      <c r="AD22" s="130"/>
      <c r="AE22" s="130"/>
      <c r="AF22" s="130"/>
      <c r="AG22" s="130"/>
      <c r="AH22" s="122"/>
      <c r="AI22" s="125" t="s">
        <v>235</v>
      </c>
      <c r="AJ22" s="125"/>
      <c r="AK22" s="125"/>
      <c r="AL22" s="125"/>
      <c r="AM22" s="125"/>
      <c r="AN22" s="125"/>
      <c r="AO22" s="125"/>
      <c r="AP22" s="125"/>
      <c r="AQ22" s="125"/>
      <c r="AR22" s="125"/>
      <c r="AS22" s="130">
        <v>2019</v>
      </c>
      <c r="AT22" s="130"/>
      <c r="AU22" s="130"/>
      <c r="AV22" s="130"/>
    </row>
    <row r="23">
      <c r="A23" s="122"/>
      <c r="B23" s="122"/>
      <c r="C23" s="122"/>
      <c r="D23" s="122"/>
      <c r="E23" s="122"/>
      <c r="F23" s="122"/>
      <c r="G23" s="122"/>
      <c r="H23" s="122"/>
      <c r="I23" s="122"/>
      <c r="J23" s="122"/>
      <c r="K23" s="122"/>
      <c r="L23" s="122"/>
      <c r="M23" s="122"/>
      <c r="N23" s="122"/>
      <c r="O23" s="122"/>
      <c r="P23" s="122"/>
      <c r="Q23" s="122"/>
      <c r="R23" s="122"/>
      <c r="S23" s="122"/>
      <c r="T23" s="122"/>
      <c r="U23" s="122"/>
      <c r="V23" s="122"/>
      <c r="W23" s="122"/>
      <c r="X23" s="122"/>
      <c r="Y23" s="122"/>
      <c r="Z23" s="122"/>
      <c r="AA23" s="122"/>
      <c r="AB23" s="122"/>
      <c r="AC23" s="122"/>
      <c r="AD23" s="122"/>
      <c r="AE23" s="122"/>
      <c r="AF23" s="122"/>
      <c r="AG23" s="122"/>
      <c r="AH23" s="122"/>
      <c r="AI23" s="122"/>
      <c r="AJ23" s="122"/>
      <c r="AK23" s="122"/>
      <c r="AL23" s="122"/>
      <c r="AM23" s="122"/>
      <c r="AN23" s="122"/>
      <c r="AO23" s="122"/>
      <c r="AP23" s="122"/>
      <c r="AQ23" s="122"/>
      <c r="AR23" s="124"/>
      <c r="AS23" s="124"/>
      <c r="AT23" s="122"/>
      <c r="AU23" s="124"/>
      <c r="AV23" s="124"/>
    </row>
    <row r="24">
      <c r="A24" s="125" t="s">
        <v>236</v>
      </c>
      <c r="B24" s="125"/>
      <c r="C24" s="125"/>
      <c r="D24" s="125"/>
      <c r="E24" s="125"/>
      <c r="F24" s="125"/>
      <c r="G24" s="125"/>
      <c r="H24" s="125"/>
      <c r="I24" s="125"/>
      <c r="J24" s="125"/>
      <c r="K24" s="125"/>
      <c r="L24" s="125"/>
      <c r="M24" s="125"/>
      <c r="N24" s="125"/>
      <c r="O24" s="125"/>
      <c r="P24" s="125"/>
      <c r="Q24" s="125"/>
      <c r="R24" s="125"/>
      <c r="S24" s="125"/>
      <c r="T24" s="125"/>
      <c r="U24" s="131"/>
      <c r="V24" s="131"/>
      <c r="W24" s="131"/>
      <c r="X24" s="131"/>
      <c r="Y24" s="131"/>
      <c r="Z24" s="131"/>
      <c r="AA24" s="131"/>
      <c r="AB24" s="131"/>
      <c r="AC24" s="131"/>
      <c r="AD24" s="131"/>
      <c r="AE24" s="131"/>
      <c r="AF24" s="131"/>
      <c r="AG24" s="131"/>
      <c r="AH24" s="131"/>
      <c r="AI24" s="131"/>
      <c r="AJ24" s="131"/>
      <c r="AK24" s="131"/>
      <c r="AL24" s="131"/>
      <c r="AM24" s="131"/>
      <c r="AN24" s="131"/>
      <c r="AO24" s="131"/>
      <c r="AP24" s="131"/>
      <c r="AQ24" s="131"/>
      <c r="AR24" s="131"/>
      <c r="AS24" s="131"/>
      <c r="AT24" s="131"/>
      <c r="AU24" s="131"/>
      <c r="AV24" s="131"/>
    </row>
    <row r="25">
      <c r="A25" s="132"/>
      <c r="B25" s="132"/>
      <c r="C25" s="132"/>
      <c r="D25" s="132"/>
      <c r="E25" s="132"/>
      <c r="F25" s="132"/>
      <c r="G25" s="132"/>
      <c r="H25" s="132"/>
      <c r="I25" s="132"/>
      <c r="J25" s="132"/>
      <c r="K25" s="132"/>
      <c r="L25" s="132"/>
      <c r="M25" s="132"/>
      <c r="N25" s="132"/>
      <c r="O25" s="132"/>
      <c r="P25" s="132"/>
      <c r="Q25" s="132"/>
      <c r="R25" s="132"/>
      <c r="S25" s="132"/>
      <c r="T25" s="132"/>
      <c r="U25" s="133" t="s">
        <v>237</v>
      </c>
      <c r="V25" s="133"/>
      <c r="W25" s="133"/>
      <c r="X25" s="133"/>
      <c r="Y25" s="133"/>
      <c r="Z25" s="133"/>
      <c r="AA25" s="133"/>
      <c r="AB25" s="133"/>
      <c r="AC25" s="133"/>
      <c r="AD25" s="133"/>
      <c r="AE25" s="133"/>
      <c r="AF25" s="133"/>
      <c r="AG25" s="133"/>
      <c r="AH25" s="133"/>
      <c r="AI25" s="133"/>
      <c r="AJ25" s="133"/>
      <c r="AK25" s="133"/>
      <c r="AL25" s="133"/>
      <c r="AM25" s="133"/>
      <c r="AN25" s="133"/>
      <c r="AO25" s="133"/>
      <c r="AP25" s="133"/>
      <c r="AQ25" s="133"/>
      <c r="AR25" s="133"/>
      <c r="AS25" s="133"/>
      <c r="AT25" s="133"/>
      <c r="AU25" s="133"/>
      <c r="AV25" s="133"/>
    </row>
    <row r="26">
      <c r="A26" s="126"/>
      <c r="B26" s="126"/>
      <c r="C26" s="126"/>
      <c r="D26" s="126"/>
      <c r="E26" s="126"/>
      <c r="F26" s="126"/>
      <c r="G26" s="126"/>
      <c r="H26" s="126"/>
      <c r="I26" s="126"/>
      <c r="J26" s="126"/>
      <c r="K26" s="126"/>
      <c r="L26" s="126"/>
      <c r="M26" s="126"/>
      <c r="N26" s="126"/>
      <c r="O26" s="126"/>
      <c r="P26" s="126"/>
      <c r="Q26" s="126"/>
      <c r="R26" s="126"/>
      <c r="S26" s="126"/>
      <c r="T26" s="126"/>
      <c r="U26" s="126"/>
      <c r="V26" s="126"/>
      <c r="W26" s="126"/>
      <c r="X26" s="126"/>
      <c r="Y26" s="126"/>
      <c r="Z26" s="126"/>
      <c r="AA26" s="126"/>
      <c r="AB26" s="126"/>
      <c r="AC26" s="126"/>
      <c r="AD26" s="126"/>
      <c r="AE26" s="126"/>
      <c r="AF26" s="126"/>
      <c r="AG26" s="126"/>
      <c r="AH26" s="126"/>
      <c r="AI26" s="126"/>
      <c r="AJ26" s="126"/>
      <c r="AK26" s="126"/>
      <c r="AL26" s="126"/>
      <c r="AM26" s="126"/>
      <c r="AN26" s="126"/>
      <c r="AO26" s="126"/>
      <c r="AP26" s="126"/>
      <c r="AQ26" s="126"/>
      <c r="AR26" s="126"/>
      <c r="AS26" s="126"/>
      <c r="AT26" s="126"/>
      <c r="AU26" s="126"/>
      <c r="AV26" s="126"/>
    </row>
    <row r="27">
      <c r="A27" s="125" t="s">
        <v>238</v>
      </c>
      <c r="B27" s="125"/>
      <c r="C27" s="125"/>
      <c r="D27" s="125"/>
      <c r="E27" s="125"/>
      <c r="F27" s="125"/>
      <c r="G27" s="125"/>
      <c r="H27" s="125"/>
      <c r="I27" s="125"/>
      <c r="J27" s="125"/>
      <c r="K27" s="125"/>
      <c r="L27" s="134" t="s">
        <v>239</v>
      </c>
      <c r="M27" s="134"/>
      <c r="N27" s="135" t="s">
        <v>240</v>
      </c>
      <c r="O27" s="135"/>
      <c r="P27" s="135"/>
      <c r="Q27" s="135"/>
      <c r="R27" s="135"/>
      <c r="S27" s="134" t="s">
        <v>241</v>
      </c>
      <c r="T27" s="134"/>
      <c r="U27" s="136">
        <v>69</v>
      </c>
      <c r="V27" s="136"/>
      <c r="W27" s="136"/>
      <c r="X27" s="136"/>
      <c r="Y27" s="136"/>
      <c r="Z27" s="136"/>
      <c r="AA27" s="126"/>
      <c r="AB27" s="126"/>
      <c r="AC27" s="126"/>
      <c r="AD27" s="126"/>
      <c r="AE27" s="126"/>
      <c r="AF27" s="126"/>
      <c r="AG27" s="126"/>
      <c r="AH27" s="126"/>
      <c r="AI27" s="126"/>
      <c r="AJ27" s="126"/>
      <c r="AK27" s="126"/>
      <c r="AL27" s="126"/>
      <c r="AM27" s="126"/>
      <c r="AN27" s="126"/>
      <c r="AO27" s="126"/>
      <c r="AP27" s="126"/>
      <c r="AQ27" s="126"/>
      <c r="AR27" s="126"/>
      <c r="AS27" s="126"/>
      <c r="AT27" s="126"/>
      <c r="AU27" s="126"/>
      <c r="AV27" s="126"/>
    </row>
    <row r="28">
      <c r="A28" s="126"/>
      <c r="B28" s="126"/>
      <c r="C28" s="126"/>
      <c r="D28" s="126"/>
      <c r="E28" s="126"/>
      <c r="F28" s="126"/>
      <c r="G28" s="126"/>
      <c r="H28" s="126"/>
      <c r="I28" s="126"/>
      <c r="J28" s="126"/>
      <c r="K28" s="126"/>
      <c r="L28" s="126"/>
      <c r="M28" s="126"/>
      <c r="N28" s="126"/>
      <c r="O28" s="126"/>
      <c r="P28" s="126"/>
      <c r="Q28" s="126"/>
      <c r="R28" s="126"/>
      <c r="S28" s="126"/>
      <c r="T28" s="126"/>
      <c r="U28" s="126"/>
      <c r="V28" s="126"/>
      <c r="W28" s="126"/>
      <c r="X28" s="126"/>
      <c r="Y28" s="126"/>
      <c r="Z28" s="126"/>
      <c r="AA28" s="126"/>
      <c r="AB28" s="126"/>
      <c r="AC28" s="126"/>
      <c r="AD28" s="126"/>
      <c r="AE28" s="126"/>
      <c r="AF28" s="126"/>
      <c r="AG28" s="126"/>
      <c r="AH28" s="126"/>
      <c r="AI28" s="126"/>
      <c r="AJ28" s="126"/>
      <c r="AK28" s="126"/>
      <c r="AL28" s="126"/>
      <c r="AM28" s="126"/>
      <c r="AN28" s="126"/>
      <c r="AO28" s="126"/>
      <c r="AP28" s="126"/>
      <c r="AQ28" s="126"/>
      <c r="AR28" s="126"/>
      <c r="AS28" s="126"/>
      <c r="AT28" s="126"/>
      <c r="AU28" s="126"/>
      <c r="AV28" s="126"/>
    </row>
    <row r="29">
      <c r="A29" s="126"/>
      <c r="B29" s="126"/>
      <c r="C29" s="126"/>
      <c r="D29" s="126"/>
      <c r="E29" s="126"/>
      <c r="F29" s="126"/>
      <c r="G29" s="126"/>
      <c r="H29" s="126"/>
      <c r="I29" s="126"/>
      <c r="J29" s="126"/>
      <c r="K29" s="126"/>
      <c r="L29" s="126"/>
      <c r="M29" s="126"/>
      <c r="N29" s="126"/>
      <c r="O29" s="126"/>
      <c r="P29" s="126"/>
      <c r="Q29" s="126"/>
      <c r="R29" s="126"/>
      <c r="S29" s="126"/>
      <c r="T29" s="126"/>
      <c r="U29" s="126"/>
      <c r="V29" s="126"/>
      <c r="W29" s="126"/>
      <c r="X29" s="126"/>
      <c r="Y29" s="126"/>
      <c r="Z29" s="126"/>
      <c r="AA29" s="126"/>
      <c r="AB29" s="126"/>
      <c r="AC29" s="126"/>
      <c r="AD29" s="126"/>
      <c r="AE29" s="126"/>
      <c r="AF29" s="126"/>
      <c r="AG29" s="126"/>
      <c r="AH29" s="126"/>
      <c r="AI29" s="126"/>
      <c r="AJ29" s="126"/>
      <c r="AK29" s="126"/>
      <c r="AL29" s="126"/>
      <c r="AM29" s="126"/>
      <c r="AN29" s="126"/>
      <c r="AO29" s="126"/>
      <c r="AP29" s="126"/>
      <c r="AQ29" s="126"/>
      <c r="AR29" s="126"/>
      <c r="AS29" s="126"/>
      <c r="AT29" s="126"/>
      <c r="AU29" s="126"/>
      <c r="AV29" s="126"/>
    </row>
    <row r="30">
      <c r="A30" s="126"/>
      <c r="B30" s="126"/>
      <c r="C30" s="126"/>
      <c r="D30" s="126"/>
      <c r="E30" s="126"/>
      <c r="F30" s="126"/>
      <c r="G30" s="126"/>
      <c r="H30" s="126"/>
      <c r="I30" s="126"/>
      <c r="J30" s="126"/>
      <c r="K30" s="126"/>
      <c r="L30" s="126"/>
      <c r="M30" s="126"/>
      <c r="N30" s="126"/>
      <c r="O30" s="126"/>
      <c r="P30" s="126"/>
      <c r="Q30" s="126"/>
      <c r="R30" s="126"/>
      <c r="S30" s="126"/>
      <c r="T30" s="126"/>
      <c r="U30" s="126"/>
      <c r="V30" s="126"/>
      <c r="W30" s="126"/>
      <c r="X30" s="126"/>
      <c r="Y30" s="126"/>
      <c r="Z30" s="126"/>
      <c r="AA30" s="126"/>
      <c r="AB30" s="126"/>
      <c r="AC30" s="126"/>
      <c r="AD30" s="126"/>
      <c r="AE30" s="126"/>
      <c r="AF30" s="126"/>
      <c r="AG30" s="126"/>
      <c r="AH30" s="126"/>
      <c r="AI30" s="126"/>
      <c r="AJ30" s="126"/>
      <c r="AK30" s="126"/>
      <c r="AL30" s="126"/>
      <c r="AM30" s="126"/>
      <c r="AN30" s="126"/>
      <c r="AO30" s="126"/>
      <c r="AP30" s="126"/>
      <c r="AQ30" s="126"/>
      <c r="AR30" s="126"/>
      <c r="AS30" s="126"/>
      <c r="AT30" s="126"/>
      <c r="AU30" s="126"/>
      <c r="AV30" s="126"/>
    </row>
  </sheetData>
  <mergeCells count="35">
    <mergeCell ref="T1:AJ1"/>
    <mergeCell ref="A4:AV4"/>
    <mergeCell ref="A5:AV5"/>
    <mergeCell ref="A6:AV6"/>
    <mergeCell ref="A7:AV7"/>
    <mergeCell ref="A8:AV8"/>
    <mergeCell ref="A9:E9"/>
    <mergeCell ref="G9:AV9"/>
    <mergeCell ref="A10:F10"/>
    <mergeCell ref="G10:AU10"/>
    <mergeCell ref="A11:N11"/>
    <mergeCell ref="A12:D12"/>
    <mergeCell ref="E12:AV12"/>
    <mergeCell ref="A14:F14"/>
    <mergeCell ref="G14:AV14"/>
    <mergeCell ref="G15:AV15"/>
    <mergeCell ref="G16:AV16"/>
    <mergeCell ref="G17:AV17"/>
    <mergeCell ref="G18:AV18"/>
    <mergeCell ref="G19:AV19"/>
    <mergeCell ref="G20:AV20"/>
    <mergeCell ref="A22:F22"/>
    <mergeCell ref="G22:N22"/>
    <mergeCell ref="P22:AB22"/>
    <mergeCell ref="AC22:AG22"/>
    <mergeCell ref="AI22:AR22"/>
    <mergeCell ref="AS22:AV22"/>
    <mergeCell ref="A24:T24"/>
    <mergeCell ref="U24:AV24"/>
    <mergeCell ref="U25:AV25"/>
    <mergeCell ref="A27:K27"/>
    <mergeCell ref="L27:M27"/>
    <mergeCell ref="N27:R27"/>
    <mergeCell ref="S27:T27"/>
    <mergeCell ref="U27:Z27"/>
  </mergeCells>
  <printOptions headings="0" gridLines="0"/>
  <pageMargins left="0.69999999999999996" right="0.69999999999999996" top="0.75" bottom="0.75" header="0.29999999999999999" footer="0.29999999999999999"/>
  <pageSetup paperSize="9" scale="65" fitToWidth="1" fitToHeight="1" pageOrder="downThenOver" orientation="landscape" usePrinterDefaults="1" blackAndWhite="0" draft="0" cellComments="none" useFirstPageNumber="0" errors="displayed" horizontalDpi="600" verticalDpi="600" copies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R7-Office/7.4.0.112</Application>
  <Company/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Дистанционное обучение СХТ</cp:lastModifiedBy>
  <cp:revision>2</cp:revision>
  <dcterms:created xsi:type="dcterms:W3CDTF">2006-09-16T00:00:00Z</dcterms:created>
  <dcterms:modified xsi:type="dcterms:W3CDTF">2023-10-10T04:51:49Z</dcterms:modified>
</cp:coreProperties>
</file>